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activeTab="2"/>
  </bookViews>
  <sheets>
    <sheet name="si so" sheetId="1" r:id="rId1"/>
    <sheet name=" 1" sheetId="2" r:id="rId2"/>
    <sheet name="2 den 5" sheetId="3" r:id="rId3"/>
  </sheets>
  <definedNames>
    <definedName name="_xlnm.Print_Titles" localSheetId="1">' 1'!$A:$C,' 1'!$5:$7</definedName>
    <definedName name="_xlnm.Print_Titles" localSheetId="2">'2 den 5'!$A:$K,'2 den 5'!$7:$9</definedName>
  </definedNames>
  <calcPr fullCalcOnLoad="1" fullPrecision="0"/>
</workbook>
</file>

<file path=xl/sharedStrings.xml><?xml version="1.0" encoding="utf-8"?>
<sst xmlns="http://schemas.openxmlformats.org/spreadsheetml/2006/main" count="229" uniqueCount="81">
  <si>
    <t>Tổng số học sinh</t>
  </si>
  <si>
    <t>Lớp 1</t>
  </si>
  <si>
    <t>Lớp 2</t>
  </si>
  <si>
    <t>Lớp 3</t>
  </si>
  <si>
    <t>Lớp 4</t>
  </si>
  <si>
    <t>Lớp 5</t>
  </si>
  <si>
    <t>Tổng số</t>
  </si>
  <si>
    <t>I. Kết quả học tập</t>
  </si>
  <si>
    <t>1. Tiếng Việt</t>
  </si>
  <si>
    <t>Chưa hoàn thành</t>
  </si>
  <si>
    <t>3. Đạo đức</t>
  </si>
  <si>
    <t>4. Tự nhiên và Xã hội</t>
  </si>
  <si>
    <t>5. Khoa học</t>
  </si>
  <si>
    <t>6. Lịch sử và Địa lý</t>
  </si>
  <si>
    <t>7. Âm nhạc</t>
  </si>
  <si>
    <t>8. Mĩ thuật</t>
  </si>
  <si>
    <t>9. Thủ công, Kĩ thuật</t>
  </si>
  <si>
    <t>10. Thể dục</t>
  </si>
  <si>
    <t>11. Ngoại ngữ</t>
  </si>
  <si>
    <t>12. Tin học</t>
  </si>
  <si>
    <t>II. Năng lực</t>
  </si>
  <si>
    <t>Đạt</t>
  </si>
  <si>
    <t>III. Phẩm chất</t>
  </si>
  <si>
    <t>Hoàn thành tốt</t>
  </si>
  <si>
    <t>Hoàn thành</t>
  </si>
  <si>
    <t>Cần cố gắng</t>
  </si>
  <si>
    <t>2. Toán</t>
  </si>
  <si>
    <t>1. Tự phục vụ, tự quản</t>
  </si>
  <si>
    <t>2. Hợp tác</t>
  </si>
  <si>
    <t>1. Chăm học, chăm làm</t>
  </si>
  <si>
    <t>2. Tự tin, trách nhiệm</t>
  </si>
  <si>
    <t>3. Trung thực, kỉ luật</t>
  </si>
  <si>
    <t>4. Ðoàn kết, yêu thương</t>
  </si>
  <si>
    <t>Tỷ lệ %</t>
  </si>
  <si>
    <t xml:space="preserve">CỘNG HÒA XÃ HỘI CHỦ NGHĨA VIỆT NAM </t>
  </si>
  <si>
    <t>Độc lập - Tự do - Hạnh phúc</t>
  </si>
  <si>
    <t>3. Tự học và GQ vấn đề</t>
  </si>
  <si>
    <t>Tốt</t>
  </si>
  <si>
    <t>Số lớp đầu năm</t>
  </si>
  <si>
    <t>Số học sinh đầu năm</t>
  </si>
  <si>
    <t>Nữ</t>
  </si>
  <si>
    <t>Chuyển đến</t>
  </si>
  <si>
    <t>Chuyển đi</t>
  </si>
  <si>
    <t>Bỏ học</t>
  </si>
  <si>
    <t>HS Khuyết Tật</t>
  </si>
  <si>
    <t>Học sinh dân tộc</t>
  </si>
  <si>
    <t>Số lớp 2 buổi/ngày</t>
  </si>
  <si>
    <t>HS học 2 buổi/ngày</t>
  </si>
  <si>
    <t>Số lớp bán trú</t>
  </si>
  <si>
    <t>HS học bán trú</t>
  </si>
  <si>
    <t>Người lập bảng</t>
  </si>
  <si>
    <t>Hiệu trưởng</t>
  </si>
  <si>
    <t>Số liệu sơ kết HK1</t>
  </si>
  <si>
    <t>Số lớp cuối học kì I</t>
  </si>
  <si>
    <t>Số học sinh cuối học kì I</t>
  </si>
  <si>
    <t>HS học Anh văn</t>
  </si>
  <si>
    <t>Số lớp học Anh văn</t>
  </si>
  <si>
    <t>Số lớp học Tin học</t>
  </si>
  <si>
    <t>HS học Tin học</t>
  </si>
  <si>
    <t>THỐNG KÊ GIÁO DỤC TIỂU HỌC - HỌC KÌ I NĂM HỌC 2020-2021</t>
  </si>
  <si>
    <t>THỐNG KÊ CHẤT LƯỢNG GIÁO DỤC TIỂU HỌC - HỌC KÌ I NĂM HỌC 2020-2021</t>
  </si>
  <si>
    <t>5. Âm nhạc</t>
  </si>
  <si>
    <t>6. Mĩ thuật</t>
  </si>
  <si>
    <t>7. Thể dục</t>
  </si>
  <si>
    <t>8. Hoạt động trải nghiệm</t>
  </si>
  <si>
    <t>1. Tự chủ và tự học</t>
  </si>
  <si>
    <t>2. Giao tiếp và hợp tác</t>
  </si>
  <si>
    <t>3. Giải quyết vấn đề và sáng tạo</t>
  </si>
  <si>
    <t>4. Ngôn ngữ</t>
  </si>
  <si>
    <t>5. Tính toán</t>
  </si>
  <si>
    <t>6. Khoa học</t>
  </si>
  <si>
    <t>7. Thẩm mĩ</t>
  </si>
  <si>
    <t>8. Thể chất</t>
  </si>
  <si>
    <t>1. Yêu nước</t>
  </si>
  <si>
    <t>2. Nhân ái</t>
  </si>
  <si>
    <t>3. Chăm chỉ</t>
  </si>
  <si>
    <t>4. Trung thực</t>
  </si>
  <si>
    <t>5. Trách nhiệm</t>
  </si>
  <si>
    <t>Phòng GDĐT TP THỦ DẦU MỘT</t>
  </si>
  <si>
    <t>Trường Tiểu học Phú Thọ</t>
  </si>
  <si>
    <t>Bình Dương ngày 14  tháng  01  năm 2021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</si>
</sst>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8">
    <font>
      <sz val="12"/>
      <name val="Times New Roman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168" fontId="7" fillId="0" borderId="0" xfId="0" applyNumberFormat="1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168" fontId="2" fillId="0" borderId="0" xfId="0" applyNumberFormat="1" applyFont="1" applyFill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68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49" fontId="4" fillId="0" borderId="11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left" vertical="center" indent="1"/>
      <protection/>
    </xf>
    <xf numFmtId="49" fontId="3" fillId="0" borderId="13" xfId="0" applyNumberFormat="1" applyFont="1" applyFill="1" applyBorder="1" applyAlignment="1" applyProtection="1">
      <alignment horizontal="left" vertical="center" indent="1"/>
      <protection/>
    </xf>
    <xf numFmtId="49" fontId="4" fillId="0" borderId="14" xfId="0" applyNumberFormat="1" applyFont="1" applyFill="1" applyBorder="1" applyAlignment="1" applyProtection="1">
      <alignment vertical="center"/>
      <protection/>
    </xf>
    <xf numFmtId="49" fontId="3" fillId="0" borderId="15" xfId="0" applyNumberFormat="1" applyFont="1" applyFill="1" applyBorder="1" applyAlignment="1" applyProtection="1">
      <alignment horizontal="left" vertical="center" indent="1"/>
      <protection/>
    </xf>
    <xf numFmtId="1" fontId="3" fillId="33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6" xfId="0" applyNumberFormat="1" applyFont="1" applyFill="1" applyBorder="1" applyAlignment="1" applyProtection="1">
      <alignment horizontal="left" vertical="center" indent="1"/>
      <protection/>
    </xf>
    <xf numFmtId="49" fontId="3" fillId="0" borderId="10" xfId="0" applyNumberFormat="1" applyFont="1" applyFill="1" applyBorder="1" applyAlignment="1" applyProtection="1">
      <alignment horizontal="left" vertical="center" inden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left" vertical="center" indent="1"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68" fontId="3" fillId="0" borderId="10" xfId="0" applyNumberFormat="1" applyFont="1" applyFill="1" applyBorder="1" applyAlignment="1" applyProtection="1">
      <alignment horizontal="center" vertical="center"/>
      <protection/>
    </xf>
    <xf numFmtId="168" fontId="3" fillId="0" borderId="12" xfId="0" applyNumberFormat="1" applyFont="1" applyFill="1" applyBorder="1" applyAlignment="1" applyProtection="1">
      <alignment horizontal="center" vertical="center"/>
      <protection/>
    </xf>
    <xf numFmtId="1" fontId="3" fillId="33" borderId="12" xfId="0" applyNumberFormat="1" applyFont="1" applyFill="1" applyBorder="1" applyAlignment="1" applyProtection="1">
      <alignment horizontal="center" vertical="center"/>
      <protection locked="0"/>
    </xf>
    <xf numFmtId="168" fontId="3" fillId="0" borderId="13" xfId="0" applyNumberFormat="1" applyFont="1" applyFill="1" applyBorder="1" applyAlignment="1" applyProtection="1">
      <alignment horizontal="center" vertical="center"/>
      <protection/>
    </xf>
    <xf numFmtId="168" fontId="3" fillId="0" borderId="11" xfId="0" applyNumberFormat="1" applyFont="1" applyFill="1" applyBorder="1" applyAlignment="1" applyProtection="1">
      <alignment horizontal="center" vertical="center"/>
      <protection/>
    </xf>
    <xf numFmtId="1" fontId="3" fillId="0" borderId="12" xfId="0" applyNumberFormat="1" applyFont="1" applyFill="1" applyBorder="1" applyAlignment="1" applyProtection="1">
      <alignment horizontal="center" vertical="center"/>
      <protection/>
    </xf>
    <xf numFmtId="1" fontId="3" fillId="33" borderId="18" xfId="0" applyNumberFormat="1" applyFont="1" applyFill="1" applyBorder="1" applyAlignment="1" applyProtection="1">
      <alignment horizontal="center" vertical="center"/>
      <protection locked="0"/>
    </xf>
    <xf numFmtId="168" fontId="3" fillId="0" borderId="15" xfId="0" applyNumberFormat="1" applyFont="1" applyFill="1" applyBorder="1" applyAlignment="1" applyProtection="1">
      <alignment horizontal="center" vertical="center"/>
      <protection/>
    </xf>
    <xf numFmtId="168" fontId="3" fillId="0" borderId="19" xfId="0" applyNumberFormat="1" applyFont="1" applyFill="1" applyBorder="1" applyAlignment="1" applyProtection="1">
      <alignment horizontal="center" vertical="center"/>
      <protection/>
    </xf>
    <xf numFmtId="168" fontId="3" fillId="0" borderId="20" xfId="0" applyNumberFormat="1" applyFont="1" applyFill="1" applyBorder="1" applyAlignment="1" applyProtection="1">
      <alignment horizontal="center" vertical="center"/>
      <protection/>
    </xf>
    <xf numFmtId="168" fontId="3" fillId="0" borderId="21" xfId="0" applyNumberFormat="1" applyFont="1" applyFill="1" applyBorder="1" applyAlignment="1" applyProtection="1">
      <alignment horizontal="center" vertical="center"/>
      <protection/>
    </xf>
    <xf numFmtId="168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33" borderId="17" xfId="0" applyNumberFormat="1" applyFont="1" applyFill="1" applyBorder="1" applyAlignment="1" applyProtection="1">
      <alignment horizontal="center" vertical="center"/>
      <protection locked="0"/>
    </xf>
    <xf numFmtId="168" fontId="3" fillId="0" borderId="23" xfId="0" applyNumberFormat="1" applyFont="1" applyFill="1" applyBorder="1" applyAlignment="1" applyProtection="1">
      <alignment horizontal="center" vertical="center"/>
      <protection/>
    </xf>
    <xf numFmtId="168" fontId="3" fillId="0" borderId="24" xfId="0" applyNumberFormat="1" applyFont="1" applyFill="1" applyBorder="1" applyAlignment="1" applyProtection="1">
      <alignment horizontal="center" vertical="center"/>
      <protection/>
    </xf>
    <xf numFmtId="1" fontId="3" fillId="0" borderId="25" xfId="0" applyNumberFormat="1" applyFont="1" applyFill="1" applyBorder="1" applyAlignment="1" applyProtection="1">
      <alignment horizontal="center" vertical="center"/>
      <protection/>
    </xf>
    <xf numFmtId="168" fontId="3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/>
      <protection/>
    </xf>
    <xf numFmtId="168" fontId="1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1" fontId="3" fillId="33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textRotation="90" wrapText="1"/>
      <protection/>
    </xf>
    <xf numFmtId="0" fontId="3" fillId="0" borderId="17" xfId="0" applyFont="1" applyFill="1" applyBorder="1" applyAlignment="1" applyProtection="1">
      <alignment horizontal="center" vertical="center" textRotation="90" wrapText="1"/>
      <protection/>
    </xf>
    <xf numFmtId="0" fontId="3" fillId="0" borderId="27" xfId="0" applyFont="1" applyFill="1" applyBorder="1" applyAlignment="1" applyProtection="1">
      <alignment horizontal="center" vertical="center" textRotation="90" wrapText="1"/>
      <protection/>
    </xf>
    <xf numFmtId="0" fontId="3" fillId="0" borderId="25" xfId="0" applyFont="1" applyFill="1" applyBorder="1" applyAlignment="1" applyProtection="1">
      <alignment horizontal="center" vertical="center" textRotation="90" wrapText="1"/>
      <protection/>
    </xf>
    <xf numFmtId="0" fontId="7" fillId="33" borderId="0" xfId="0" applyFont="1" applyFill="1" applyAlignment="1" applyProtection="1">
      <alignment horizontal="left"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 horizontal="center"/>
      <protection locked="0"/>
    </xf>
    <xf numFmtId="168" fontId="3" fillId="0" borderId="17" xfId="0" applyNumberFormat="1" applyFont="1" applyFill="1" applyBorder="1" applyAlignment="1" applyProtection="1">
      <alignment horizontal="center" vertical="center" textRotation="90" wrapText="1"/>
      <protection/>
    </xf>
    <xf numFmtId="168" fontId="3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 horizontal="center"/>
      <protection locked="0"/>
    </xf>
    <xf numFmtId="0" fontId="9" fillId="33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1400175</xdr:colOff>
      <xdr:row>2</xdr:row>
      <xdr:rowOff>38100</xdr:rowOff>
    </xdr:from>
    <xdr:to>
      <xdr:col>2</xdr:col>
      <xdr:colOff>0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1400175" y="51435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3">
      <selection activeCell="J15" sqref="J15"/>
    </sheetView>
  </sheetViews>
  <sheetFormatPr defaultColWidth="9.00390625" defaultRowHeight="15.75"/>
  <cols>
    <col min="1" max="1" width="19.125" style="2" customWidth="1"/>
    <col min="2" max="2" width="13.875" style="2" customWidth="1"/>
    <col min="3" max="3" width="10.125" style="2" customWidth="1"/>
    <col min="4" max="7" width="10.125" style="1" customWidth="1"/>
    <col min="8" max="16384" width="9.00390625" style="2" customWidth="1"/>
  </cols>
  <sheetData>
    <row r="1" spans="1:7" ht="18.75">
      <c r="A1" s="56" t="s">
        <v>78</v>
      </c>
      <c r="B1" s="56"/>
      <c r="C1" s="50" t="s">
        <v>34</v>
      </c>
      <c r="D1" s="50"/>
      <c r="E1" s="50"/>
      <c r="F1" s="50"/>
      <c r="G1" s="50"/>
    </row>
    <row r="2" spans="1:7" ht="18.75">
      <c r="A2" s="57" t="s">
        <v>79</v>
      </c>
      <c r="B2" s="57"/>
      <c r="C2" s="58" t="s">
        <v>35</v>
      </c>
      <c r="D2" s="58"/>
      <c r="E2" s="58"/>
      <c r="F2" s="58"/>
      <c r="G2" s="58"/>
    </row>
    <row r="3" spans="1:7" ht="18.75">
      <c r="A3" s="3"/>
      <c r="B3" s="3"/>
      <c r="C3" s="50"/>
      <c r="D3" s="50"/>
      <c r="E3" s="50"/>
      <c r="F3" s="50"/>
      <c r="G3" s="50"/>
    </row>
    <row r="4" spans="1:7" ht="18.75">
      <c r="A4" s="3"/>
      <c r="B4" s="3"/>
      <c r="C4" s="59" t="s">
        <v>80</v>
      </c>
      <c r="D4" s="59"/>
      <c r="E4" s="59"/>
      <c r="F4" s="59"/>
      <c r="G4" s="59"/>
    </row>
    <row r="5" spans="1:7" ht="19.5" customHeight="1">
      <c r="A5" s="49" t="s">
        <v>59</v>
      </c>
      <c r="B5" s="49"/>
      <c r="C5" s="49"/>
      <c r="D5" s="49"/>
      <c r="E5" s="49"/>
      <c r="F5" s="49"/>
      <c r="G5" s="49"/>
    </row>
    <row r="6" spans="1:7" ht="15.75" customHeight="1">
      <c r="A6" s="50"/>
      <c r="B6" s="50"/>
      <c r="C6" s="50"/>
      <c r="D6" s="50"/>
      <c r="E6" s="50"/>
      <c r="F6" s="50"/>
      <c r="G6" s="50"/>
    </row>
    <row r="7" spans="1:7" ht="21.75" customHeight="1">
      <c r="A7" s="51" t="s">
        <v>52</v>
      </c>
      <c r="B7" s="53" t="s">
        <v>6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</row>
    <row r="8" spans="1:7" ht="20.25" customHeight="1">
      <c r="A8" s="51"/>
      <c r="B8" s="54"/>
      <c r="C8" s="52" t="s">
        <v>6</v>
      </c>
      <c r="D8" s="52" t="s">
        <v>6</v>
      </c>
      <c r="E8" s="52" t="s">
        <v>6</v>
      </c>
      <c r="F8" s="52" t="s">
        <v>6</v>
      </c>
      <c r="G8" s="52" t="s">
        <v>6</v>
      </c>
    </row>
    <row r="9" spans="1:7" ht="42.75" customHeight="1">
      <c r="A9" s="51"/>
      <c r="B9" s="55"/>
      <c r="C9" s="52"/>
      <c r="D9" s="52"/>
      <c r="E9" s="52"/>
      <c r="F9" s="52"/>
      <c r="G9" s="52"/>
    </row>
    <row r="10" spans="1:7" s="11" customFormat="1" ht="24" customHeight="1">
      <c r="A10" s="20" t="s">
        <v>38</v>
      </c>
      <c r="B10" s="23">
        <f>C10+D10+E10+F10+G10</f>
        <v>36</v>
      </c>
      <c r="C10" s="48">
        <v>8</v>
      </c>
      <c r="D10" s="48">
        <v>7</v>
      </c>
      <c r="E10" s="48">
        <v>8</v>
      </c>
      <c r="F10" s="48">
        <v>7</v>
      </c>
      <c r="G10" s="48">
        <v>6</v>
      </c>
    </row>
    <row r="11" spans="1:7" s="11" customFormat="1" ht="24" customHeight="1">
      <c r="A11" s="20" t="s">
        <v>53</v>
      </c>
      <c r="B11" s="23">
        <f aca="true" t="shared" si="0" ref="B11:B30">C11+D11+E11+F11+G11</f>
        <v>36</v>
      </c>
      <c r="C11" s="48">
        <v>8</v>
      </c>
      <c r="D11" s="48">
        <v>7</v>
      </c>
      <c r="E11" s="48">
        <v>8</v>
      </c>
      <c r="F11" s="48">
        <v>7</v>
      </c>
      <c r="G11" s="48">
        <v>6</v>
      </c>
    </row>
    <row r="12" spans="1:7" s="11" customFormat="1" ht="24" customHeight="1">
      <c r="A12" s="20" t="s">
        <v>39</v>
      </c>
      <c r="B12" s="23">
        <f t="shared" si="0"/>
        <v>1508</v>
      </c>
      <c r="C12" s="48">
        <v>347</v>
      </c>
      <c r="D12" s="48">
        <v>298</v>
      </c>
      <c r="E12" s="48">
        <v>325</v>
      </c>
      <c r="F12" s="48">
        <v>298</v>
      </c>
      <c r="G12" s="48">
        <v>240</v>
      </c>
    </row>
    <row r="13" spans="1:7" s="11" customFormat="1" ht="24" customHeight="1">
      <c r="A13" s="20" t="s">
        <v>40</v>
      </c>
      <c r="B13" s="23">
        <f t="shared" si="0"/>
        <v>722</v>
      </c>
      <c r="C13" s="48">
        <v>155</v>
      </c>
      <c r="D13" s="48">
        <v>138</v>
      </c>
      <c r="E13" s="48">
        <v>165</v>
      </c>
      <c r="F13" s="48">
        <v>147</v>
      </c>
      <c r="G13" s="48">
        <v>117</v>
      </c>
    </row>
    <row r="14" spans="1:7" s="11" customFormat="1" ht="24" customHeight="1">
      <c r="A14" s="20" t="s">
        <v>54</v>
      </c>
      <c r="B14" s="23">
        <f t="shared" si="0"/>
        <v>1501</v>
      </c>
      <c r="C14" s="18">
        <v>345</v>
      </c>
      <c r="D14" s="18">
        <v>296</v>
      </c>
      <c r="E14" s="18">
        <v>324</v>
      </c>
      <c r="F14" s="18">
        <v>296</v>
      </c>
      <c r="G14" s="18">
        <v>240</v>
      </c>
    </row>
    <row r="15" spans="1:7" s="11" customFormat="1" ht="24" customHeight="1">
      <c r="A15" s="20" t="s">
        <v>40</v>
      </c>
      <c r="B15" s="23">
        <f t="shared" si="0"/>
        <v>718</v>
      </c>
      <c r="C15" s="18">
        <v>154</v>
      </c>
      <c r="D15" s="18">
        <v>134</v>
      </c>
      <c r="E15" s="18">
        <v>164</v>
      </c>
      <c r="F15" s="18">
        <v>148</v>
      </c>
      <c r="G15" s="18">
        <v>118</v>
      </c>
    </row>
    <row r="16" spans="1:7" s="11" customFormat="1" ht="24" customHeight="1">
      <c r="A16" s="20" t="s">
        <v>41</v>
      </c>
      <c r="B16" s="23">
        <f t="shared" si="0"/>
        <v>4</v>
      </c>
      <c r="C16" s="18">
        <v>2</v>
      </c>
      <c r="D16" s="18">
        <v>0</v>
      </c>
      <c r="E16" s="18">
        <v>0</v>
      </c>
      <c r="F16" s="18">
        <v>0</v>
      </c>
      <c r="G16" s="18">
        <v>2</v>
      </c>
    </row>
    <row r="17" spans="1:7" s="11" customFormat="1" ht="24" customHeight="1">
      <c r="A17" s="20" t="s">
        <v>42</v>
      </c>
      <c r="B17" s="23">
        <f t="shared" si="0"/>
        <v>11</v>
      </c>
      <c r="C17" s="18">
        <v>4</v>
      </c>
      <c r="D17" s="18">
        <v>2</v>
      </c>
      <c r="E17" s="18">
        <v>1</v>
      </c>
      <c r="F17" s="18">
        <v>2</v>
      </c>
      <c r="G17" s="18">
        <v>2</v>
      </c>
    </row>
    <row r="18" spans="1:7" s="11" customFormat="1" ht="24" customHeight="1">
      <c r="A18" s="20" t="s">
        <v>43</v>
      </c>
      <c r="B18" s="23">
        <f t="shared" si="0"/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</row>
    <row r="19" spans="1:7" s="11" customFormat="1" ht="24" customHeight="1">
      <c r="A19" s="20" t="s">
        <v>44</v>
      </c>
      <c r="B19" s="23">
        <f t="shared" si="0"/>
        <v>3</v>
      </c>
      <c r="C19" s="48">
        <v>1</v>
      </c>
      <c r="D19" s="48"/>
      <c r="E19" s="48">
        <v>1</v>
      </c>
      <c r="F19" s="48">
        <v>0</v>
      </c>
      <c r="G19" s="48">
        <v>1</v>
      </c>
    </row>
    <row r="20" spans="1:7" s="11" customFormat="1" ht="24" customHeight="1">
      <c r="A20" s="20" t="s">
        <v>40</v>
      </c>
      <c r="B20" s="23">
        <f t="shared" si="0"/>
        <v>2</v>
      </c>
      <c r="C20" s="48">
        <v>1</v>
      </c>
      <c r="D20" s="48"/>
      <c r="E20" s="48">
        <v>1</v>
      </c>
      <c r="F20" s="48"/>
      <c r="G20" s="48">
        <v>0</v>
      </c>
    </row>
    <row r="21" spans="1:7" s="11" customFormat="1" ht="24" customHeight="1">
      <c r="A21" s="20" t="s">
        <v>45</v>
      </c>
      <c r="B21" s="23">
        <f t="shared" si="0"/>
        <v>28</v>
      </c>
      <c r="C21" s="48">
        <v>8</v>
      </c>
      <c r="D21" s="48">
        <v>12</v>
      </c>
      <c r="E21" s="48">
        <v>4</v>
      </c>
      <c r="F21" s="48">
        <v>0</v>
      </c>
      <c r="G21" s="48">
        <v>4</v>
      </c>
    </row>
    <row r="22" spans="1:7" s="11" customFormat="1" ht="24" customHeight="1">
      <c r="A22" s="20" t="s">
        <v>40</v>
      </c>
      <c r="B22" s="23">
        <f t="shared" si="0"/>
        <v>16</v>
      </c>
      <c r="C22" s="48">
        <v>7</v>
      </c>
      <c r="D22" s="48">
        <v>6</v>
      </c>
      <c r="E22" s="48">
        <v>2</v>
      </c>
      <c r="F22" s="48">
        <v>0</v>
      </c>
      <c r="G22" s="48">
        <v>1</v>
      </c>
    </row>
    <row r="23" spans="1:7" s="11" customFormat="1" ht="24" customHeight="1">
      <c r="A23" s="20" t="s">
        <v>56</v>
      </c>
      <c r="B23" s="23">
        <f t="shared" si="0"/>
        <v>36</v>
      </c>
      <c r="C23" s="48">
        <v>8</v>
      </c>
      <c r="D23" s="48">
        <v>7</v>
      </c>
      <c r="E23" s="48">
        <v>8</v>
      </c>
      <c r="F23" s="48">
        <v>7</v>
      </c>
      <c r="G23" s="48">
        <v>6</v>
      </c>
    </row>
    <row r="24" spans="1:7" s="11" customFormat="1" ht="24" customHeight="1">
      <c r="A24" s="20" t="s">
        <v>55</v>
      </c>
      <c r="B24" s="23">
        <f t="shared" si="0"/>
        <v>1501</v>
      </c>
      <c r="C24" s="18">
        <v>345</v>
      </c>
      <c r="D24" s="18">
        <v>296</v>
      </c>
      <c r="E24" s="18">
        <v>324</v>
      </c>
      <c r="F24" s="18">
        <v>296</v>
      </c>
      <c r="G24" s="18">
        <v>240</v>
      </c>
    </row>
    <row r="25" spans="1:7" s="11" customFormat="1" ht="24" customHeight="1">
      <c r="A25" s="20" t="s">
        <v>57</v>
      </c>
      <c r="B25" s="23">
        <f t="shared" si="0"/>
        <v>21</v>
      </c>
      <c r="C25" s="18"/>
      <c r="D25" s="18"/>
      <c r="E25" s="48">
        <v>8</v>
      </c>
      <c r="F25" s="48">
        <v>7</v>
      </c>
      <c r="G25" s="48">
        <v>6</v>
      </c>
    </row>
    <row r="26" spans="1:7" s="11" customFormat="1" ht="24" customHeight="1">
      <c r="A26" s="20" t="s">
        <v>58</v>
      </c>
      <c r="B26" s="23">
        <f t="shared" si="0"/>
        <v>860</v>
      </c>
      <c r="C26" s="18"/>
      <c r="D26" s="18"/>
      <c r="E26" s="18">
        <v>324</v>
      </c>
      <c r="F26" s="18">
        <v>296</v>
      </c>
      <c r="G26" s="18">
        <v>240</v>
      </c>
    </row>
    <row r="27" spans="1:7" s="11" customFormat="1" ht="24" customHeight="1">
      <c r="A27" s="20" t="s">
        <v>46</v>
      </c>
      <c r="B27" s="23">
        <f t="shared" si="0"/>
        <v>8</v>
      </c>
      <c r="C27" s="18">
        <v>8</v>
      </c>
      <c r="D27" s="18"/>
      <c r="E27" s="18"/>
      <c r="F27" s="18"/>
      <c r="G27" s="18"/>
    </row>
    <row r="28" spans="1:7" s="11" customFormat="1" ht="24" customHeight="1">
      <c r="A28" s="20" t="s">
        <v>47</v>
      </c>
      <c r="B28" s="23">
        <f t="shared" si="0"/>
        <v>345</v>
      </c>
      <c r="C28" s="18">
        <v>345</v>
      </c>
      <c r="D28" s="18"/>
      <c r="E28" s="18"/>
      <c r="F28" s="18"/>
      <c r="G28" s="18"/>
    </row>
    <row r="29" spans="1:7" s="11" customFormat="1" ht="24" customHeight="1">
      <c r="A29" s="22" t="s">
        <v>48</v>
      </c>
      <c r="B29" s="24">
        <f t="shared" si="0"/>
        <v>8</v>
      </c>
      <c r="C29" s="18">
        <v>8</v>
      </c>
      <c r="D29" s="18"/>
      <c r="E29" s="18"/>
      <c r="F29" s="18"/>
      <c r="G29" s="18"/>
    </row>
    <row r="30" spans="1:7" s="11" customFormat="1" ht="24" customHeight="1">
      <c r="A30" s="20" t="s">
        <v>49</v>
      </c>
      <c r="B30" s="25">
        <f t="shared" si="0"/>
        <v>210</v>
      </c>
      <c r="C30" s="18">
        <v>210</v>
      </c>
      <c r="D30" s="18"/>
      <c r="E30" s="18"/>
      <c r="F30" s="18"/>
      <c r="G30" s="18"/>
    </row>
  </sheetData>
  <sheetProtection password="A51C" sheet="1" objects="1" scenarios="1" formatCells="0" formatColumns="0" formatRows="0" sort="0" autoFilter="0"/>
  <mergeCells count="15">
    <mergeCell ref="A1:B1"/>
    <mergeCell ref="C1:G1"/>
    <mergeCell ref="A2:B2"/>
    <mergeCell ref="C2:G2"/>
    <mergeCell ref="C3:G3"/>
    <mergeCell ref="C4:G4"/>
    <mergeCell ref="A5:G5"/>
    <mergeCell ref="A6:G6"/>
    <mergeCell ref="A7:A9"/>
    <mergeCell ref="C8:C9"/>
    <mergeCell ref="D8:D9"/>
    <mergeCell ref="E8:E9"/>
    <mergeCell ref="F8:F9"/>
    <mergeCell ref="G8:G9"/>
    <mergeCell ref="B7:B9"/>
  </mergeCells>
  <printOptions/>
  <pageMargins left="0.7" right="0.7" top="0.75" bottom="0.3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5"/>
  <sheetViews>
    <sheetView zoomScale="85" zoomScaleNormal="85" zoomScalePageLayoutView="0" workbookViewId="0" topLeftCell="A1">
      <selection activeCell="F49" sqref="F49"/>
    </sheetView>
  </sheetViews>
  <sheetFormatPr defaultColWidth="9.00390625" defaultRowHeight="15.75"/>
  <cols>
    <col min="1" max="1" width="23.375" style="2" customWidth="1"/>
    <col min="2" max="2" width="25.25390625" style="43" customWidth="1"/>
    <col min="3" max="3" width="38.625" style="44" customWidth="1"/>
    <col min="4" max="16384" width="9.00390625" style="2" customWidth="1"/>
  </cols>
  <sheetData>
    <row r="1" spans="1:3" ht="18.75">
      <c r="A1" s="3"/>
      <c r="B1" s="5"/>
      <c r="C1" s="5"/>
    </row>
    <row r="2" spans="1:3" ht="19.5" customHeight="1">
      <c r="A2" s="62" t="s">
        <v>60</v>
      </c>
      <c r="B2" s="62"/>
      <c r="C2" s="62"/>
    </row>
    <row r="3" spans="1:3" ht="15.75" customHeight="1">
      <c r="A3" s="50"/>
      <c r="B3" s="50"/>
      <c r="C3" s="50"/>
    </row>
    <row r="4" spans="1:3" ht="15.75" customHeight="1">
      <c r="A4" s="6"/>
      <c r="B4" s="6"/>
      <c r="C4" s="7"/>
    </row>
    <row r="5" spans="1:3" ht="21.75" customHeight="1">
      <c r="A5" s="51"/>
      <c r="B5" s="51" t="s">
        <v>1</v>
      </c>
      <c r="C5" s="51"/>
    </row>
    <row r="6" spans="1:3" ht="20.25" customHeight="1">
      <c r="A6" s="51"/>
      <c r="B6" s="52" t="s">
        <v>6</v>
      </c>
      <c r="C6" s="60" t="s">
        <v>33</v>
      </c>
    </row>
    <row r="7" spans="1:3" ht="54.75" customHeight="1">
      <c r="A7" s="51"/>
      <c r="B7" s="52"/>
      <c r="C7" s="61"/>
    </row>
    <row r="8" spans="1:3" s="11" customFormat="1" ht="24" customHeight="1">
      <c r="A8" s="8" t="s">
        <v>0</v>
      </c>
      <c r="B8" s="9"/>
      <c r="C8" s="10"/>
    </row>
    <row r="9" spans="1:3" ht="18" customHeight="1">
      <c r="A9" s="12" t="s">
        <v>7</v>
      </c>
      <c r="B9" s="25"/>
      <c r="C9" s="26"/>
    </row>
    <row r="10" spans="1:3" ht="18" customHeight="1">
      <c r="A10" s="13" t="s">
        <v>8</v>
      </c>
      <c r="B10" s="23">
        <f>SUM(B11:B13)</f>
        <v>345</v>
      </c>
      <c r="C10" s="27"/>
    </row>
    <row r="11" spans="1:3" ht="18" customHeight="1">
      <c r="A11" s="14" t="s">
        <v>23</v>
      </c>
      <c r="B11" s="28">
        <v>157</v>
      </c>
      <c r="C11" s="27">
        <f>B11/B10%</f>
        <v>45.5</v>
      </c>
    </row>
    <row r="12" spans="1:3" ht="18" customHeight="1">
      <c r="A12" s="14" t="s">
        <v>24</v>
      </c>
      <c r="B12" s="28">
        <v>150</v>
      </c>
      <c r="C12" s="27">
        <f>B12/B10%</f>
        <v>43.5</v>
      </c>
    </row>
    <row r="13" spans="1:3" ht="18" customHeight="1">
      <c r="A13" s="14" t="s">
        <v>9</v>
      </c>
      <c r="B13" s="28">
        <v>38</v>
      </c>
      <c r="C13" s="29">
        <f>B13/B10%</f>
        <v>11</v>
      </c>
    </row>
    <row r="14" spans="1:3" ht="18" customHeight="1">
      <c r="A14" s="13" t="s">
        <v>26</v>
      </c>
      <c r="B14" s="23">
        <f>SUM(B15:B17)</f>
        <v>345</v>
      </c>
      <c r="C14" s="30"/>
    </row>
    <row r="15" spans="1:3" ht="18" customHeight="1">
      <c r="A15" s="14" t="s">
        <v>23</v>
      </c>
      <c r="B15" s="28">
        <v>171</v>
      </c>
      <c r="C15" s="27">
        <f>B15/B14%</f>
        <v>49.6</v>
      </c>
    </row>
    <row r="16" spans="1:3" ht="18" customHeight="1">
      <c r="A16" s="14" t="s">
        <v>24</v>
      </c>
      <c r="B16" s="28">
        <v>143</v>
      </c>
      <c r="C16" s="27">
        <f>B16/B14%</f>
        <v>41.4</v>
      </c>
    </row>
    <row r="17" spans="1:3" ht="18" customHeight="1">
      <c r="A17" s="14" t="s">
        <v>9</v>
      </c>
      <c r="B17" s="28">
        <v>31</v>
      </c>
      <c r="C17" s="29">
        <f>B17/B14%</f>
        <v>9</v>
      </c>
    </row>
    <row r="18" spans="1:3" ht="18" customHeight="1">
      <c r="A18" s="13" t="s">
        <v>10</v>
      </c>
      <c r="B18" s="23">
        <f>SUM(B19:B21)</f>
        <v>345</v>
      </c>
      <c r="C18" s="29"/>
    </row>
    <row r="19" spans="1:3" ht="18" customHeight="1">
      <c r="A19" s="14" t="s">
        <v>23</v>
      </c>
      <c r="B19" s="28">
        <v>183</v>
      </c>
      <c r="C19" s="27">
        <f>B19/B18%</f>
        <v>53</v>
      </c>
    </row>
    <row r="20" spans="1:3" ht="18" customHeight="1">
      <c r="A20" s="14" t="s">
        <v>24</v>
      </c>
      <c r="B20" s="28">
        <v>162</v>
      </c>
      <c r="C20" s="27">
        <f>B20/B18%</f>
        <v>47</v>
      </c>
    </row>
    <row r="21" spans="1:3" ht="18" customHeight="1">
      <c r="A21" s="14" t="s">
        <v>9</v>
      </c>
      <c r="B21" s="28"/>
      <c r="C21" s="29">
        <f>B21/B18%</f>
        <v>0</v>
      </c>
    </row>
    <row r="22" spans="1:3" ht="18" customHeight="1">
      <c r="A22" s="13" t="s">
        <v>11</v>
      </c>
      <c r="B22" s="23">
        <f>SUM(B23:B25)</f>
        <v>345</v>
      </c>
      <c r="C22" s="30"/>
    </row>
    <row r="23" spans="1:3" ht="18" customHeight="1">
      <c r="A23" s="14" t="s">
        <v>23</v>
      </c>
      <c r="B23" s="28">
        <v>163</v>
      </c>
      <c r="C23" s="27">
        <f>B23/B22%</f>
        <v>47.2</v>
      </c>
    </row>
    <row r="24" spans="1:3" ht="18" customHeight="1">
      <c r="A24" s="14" t="s">
        <v>24</v>
      </c>
      <c r="B24" s="28">
        <v>182</v>
      </c>
      <c r="C24" s="27">
        <f>B24/B22%</f>
        <v>52.8</v>
      </c>
    </row>
    <row r="25" spans="1:3" ht="18" customHeight="1">
      <c r="A25" s="14" t="s">
        <v>9</v>
      </c>
      <c r="B25" s="28"/>
      <c r="C25" s="29">
        <f>B25/B22%</f>
        <v>0</v>
      </c>
    </row>
    <row r="26" spans="1:3" ht="18" customHeight="1">
      <c r="A26" s="13" t="s">
        <v>61</v>
      </c>
      <c r="B26" s="23">
        <f>SUM(B27:B29)</f>
        <v>345</v>
      </c>
      <c r="C26" s="30"/>
    </row>
    <row r="27" spans="1:3" ht="18" customHeight="1">
      <c r="A27" s="14" t="s">
        <v>23</v>
      </c>
      <c r="B27" s="28">
        <v>134</v>
      </c>
      <c r="C27" s="27">
        <f>B27/B26%</f>
        <v>38.8</v>
      </c>
    </row>
    <row r="28" spans="1:3" ht="18" customHeight="1">
      <c r="A28" s="14" t="s">
        <v>24</v>
      </c>
      <c r="B28" s="28">
        <v>211</v>
      </c>
      <c r="C28" s="27">
        <f>B28/B26%</f>
        <v>61.2</v>
      </c>
    </row>
    <row r="29" spans="1:3" ht="18" customHeight="1">
      <c r="A29" s="15" t="s">
        <v>9</v>
      </c>
      <c r="B29" s="28"/>
      <c r="C29" s="29">
        <f>B29/B26%</f>
        <v>0</v>
      </c>
    </row>
    <row r="30" spans="1:3" ht="18" customHeight="1">
      <c r="A30" s="13" t="s">
        <v>62</v>
      </c>
      <c r="B30" s="23">
        <f>SUM(B31:B33)</f>
        <v>345</v>
      </c>
      <c r="C30" s="30"/>
    </row>
    <row r="31" spans="1:3" ht="18" customHeight="1">
      <c r="A31" s="14" t="s">
        <v>23</v>
      </c>
      <c r="B31" s="28">
        <v>114</v>
      </c>
      <c r="C31" s="27">
        <f>B31/B30%</f>
        <v>33</v>
      </c>
    </row>
    <row r="32" spans="1:3" ht="18" customHeight="1">
      <c r="A32" s="14" t="s">
        <v>24</v>
      </c>
      <c r="B32" s="28">
        <v>231</v>
      </c>
      <c r="C32" s="27">
        <f>B32/B30%</f>
        <v>67</v>
      </c>
    </row>
    <row r="33" spans="1:3" ht="18" customHeight="1">
      <c r="A33" s="14" t="s">
        <v>9</v>
      </c>
      <c r="B33" s="28"/>
      <c r="C33" s="29">
        <f>B33/B30%</f>
        <v>0</v>
      </c>
    </row>
    <row r="34" spans="1:3" ht="18" customHeight="1">
      <c r="A34" s="13" t="s">
        <v>63</v>
      </c>
      <c r="B34" s="23">
        <f>SUM(B35:B37)</f>
        <v>345</v>
      </c>
      <c r="C34" s="30"/>
    </row>
    <row r="35" spans="1:3" ht="18" customHeight="1">
      <c r="A35" s="14" t="s">
        <v>23</v>
      </c>
      <c r="B35" s="28">
        <v>199</v>
      </c>
      <c r="C35" s="27">
        <f>B35/B34%</f>
        <v>57.7</v>
      </c>
    </row>
    <row r="36" spans="1:3" ht="18" customHeight="1">
      <c r="A36" s="14" t="s">
        <v>24</v>
      </c>
      <c r="B36" s="28">
        <v>146</v>
      </c>
      <c r="C36" s="27">
        <f>B36/B34%</f>
        <v>42.3</v>
      </c>
    </row>
    <row r="37" spans="1:3" ht="18" customHeight="1">
      <c r="A37" s="14" t="s">
        <v>9</v>
      </c>
      <c r="B37" s="28"/>
      <c r="C37" s="29">
        <f>B37/B34%</f>
        <v>0</v>
      </c>
    </row>
    <row r="38" spans="1:3" ht="18" customHeight="1">
      <c r="A38" s="13" t="s">
        <v>64</v>
      </c>
      <c r="B38" s="23">
        <f>SUM(B39:B41)</f>
        <v>345</v>
      </c>
      <c r="C38" s="30"/>
    </row>
    <row r="39" spans="1:3" ht="18" customHeight="1">
      <c r="A39" s="14" t="s">
        <v>23</v>
      </c>
      <c r="B39" s="28">
        <v>153</v>
      </c>
      <c r="C39" s="27">
        <f>B39/B38%</f>
        <v>44.3</v>
      </c>
    </row>
    <row r="40" spans="1:3" ht="18" customHeight="1">
      <c r="A40" s="14" t="s">
        <v>24</v>
      </c>
      <c r="B40" s="28">
        <v>192</v>
      </c>
      <c r="C40" s="34">
        <f>B40/B38%</f>
        <v>55.7</v>
      </c>
    </row>
    <row r="41" spans="1:3" ht="18" customHeight="1">
      <c r="A41" s="14" t="s">
        <v>9</v>
      </c>
      <c r="B41" s="28"/>
      <c r="C41" s="36">
        <f>B41/B38%</f>
        <v>0</v>
      </c>
    </row>
    <row r="42" spans="1:3" ht="18" customHeight="1">
      <c r="A42" s="13" t="s">
        <v>20</v>
      </c>
      <c r="B42" s="25"/>
      <c r="C42" s="26"/>
    </row>
    <row r="43" spans="1:3" ht="18" customHeight="1">
      <c r="A43" s="16" t="s">
        <v>65</v>
      </c>
      <c r="B43" s="41">
        <f>SUM(B44:B46)</f>
        <v>345</v>
      </c>
      <c r="C43" s="42"/>
    </row>
    <row r="44" spans="1:3" ht="18" customHeight="1">
      <c r="A44" s="17" t="s">
        <v>37</v>
      </c>
      <c r="B44" s="28">
        <v>152</v>
      </c>
      <c r="C44" s="27">
        <f>B44/B43%</f>
        <v>44.1</v>
      </c>
    </row>
    <row r="45" spans="1:3" ht="18" customHeight="1">
      <c r="A45" s="17" t="s">
        <v>21</v>
      </c>
      <c r="B45" s="28">
        <v>161</v>
      </c>
      <c r="C45" s="27">
        <f>B45/B43%</f>
        <v>46.7</v>
      </c>
    </row>
    <row r="46" spans="1:3" ht="18" customHeight="1">
      <c r="A46" s="15" t="s">
        <v>25</v>
      </c>
      <c r="B46" s="28">
        <v>32</v>
      </c>
      <c r="C46" s="29">
        <f>B46/B43%</f>
        <v>9.3</v>
      </c>
    </row>
    <row r="47" spans="1:3" ht="18" customHeight="1">
      <c r="A47" s="16" t="s">
        <v>66</v>
      </c>
      <c r="B47" s="23">
        <f>SUM(B48:B50)</f>
        <v>345</v>
      </c>
      <c r="C47" s="30"/>
    </row>
    <row r="48" spans="1:3" ht="18" customHeight="1">
      <c r="A48" s="17" t="s">
        <v>37</v>
      </c>
      <c r="B48" s="28">
        <v>166</v>
      </c>
      <c r="C48" s="27">
        <f>B48/B47%</f>
        <v>48.1</v>
      </c>
    </row>
    <row r="49" spans="1:3" ht="18" customHeight="1">
      <c r="A49" s="17" t="s">
        <v>21</v>
      </c>
      <c r="B49" s="28">
        <v>165</v>
      </c>
      <c r="C49" s="27">
        <f>B49/B47%</f>
        <v>47.8</v>
      </c>
    </row>
    <row r="50" spans="1:3" ht="18" customHeight="1">
      <c r="A50" s="15" t="s">
        <v>25</v>
      </c>
      <c r="B50" s="28">
        <v>14</v>
      </c>
      <c r="C50" s="29">
        <f>B50/B47%</f>
        <v>4.1</v>
      </c>
    </row>
    <row r="51" spans="1:3" ht="18" customHeight="1">
      <c r="A51" s="16" t="s">
        <v>67</v>
      </c>
      <c r="B51" s="23">
        <f>SUM(B52:B54)</f>
        <v>345</v>
      </c>
      <c r="C51" s="30"/>
    </row>
    <row r="52" spans="1:3" ht="18" customHeight="1">
      <c r="A52" s="17" t="s">
        <v>37</v>
      </c>
      <c r="B52" s="28">
        <v>143</v>
      </c>
      <c r="C52" s="27">
        <f>B52/B51%</f>
        <v>41.4</v>
      </c>
    </row>
    <row r="53" spans="1:3" ht="18" customHeight="1">
      <c r="A53" s="17" t="s">
        <v>21</v>
      </c>
      <c r="B53" s="28">
        <v>178</v>
      </c>
      <c r="C53" s="27">
        <f>B53/B51%</f>
        <v>51.6</v>
      </c>
    </row>
    <row r="54" spans="1:3" ht="18" customHeight="1">
      <c r="A54" s="15" t="s">
        <v>25</v>
      </c>
      <c r="B54" s="28">
        <v>24</v>
      </c>
      <c r="C54" s="29">
        <f>B54/B51%</f>
        <v>7</v>
      </c>
    </row>
    <row r="55" spans="1:3" ht="18" customHeight="1">
      <c r="A55" s="16" t="s">
        <v>68</v>
      </c>
      <c r="B55" s="23">
        <f>SUM(B56:B58)</f>
        <v>345</v>
      </c>
      <c r="C55" s="30"/>
    </row>
    <row r="56" spans="1:3" ht="18" customHeight="1">
      <c r="A56" s="17" t="s">
        <v>37</v>
      </c>
      <c r="B56" s="28">
        <v>175</v>
      </c>
      <c r="C56" s="27">
        <f>B56/B55%</f>
        <v>50.7</v>
      </c>
    </row>
    <row r="57" spans="1:3" ht="18" customHeight="1">
      <c r="A57" s="17" t="s">
        <v>21</v>
      </c>
      <c r="B57" s="28">
        <v>157</v>
      </c>
      <c r="C57" s="27">
        <f>B57/B55%</f>
        <v>45.5</v>
      </c>
    </row>
    <row r="58" spans="1:3" ht="18" customHeight="1">
      <c r="A58" s="15" t="s">
        <v>25</v>
      </c>
      <c r="B58" s="28">
        <v>13</v>
      </c>
      <c r="C58" s="29">
        <f>B58/B55%</f>
        <v>3.8</v>
      </c>
    </row>
    <row r="59" spans="1:3" ht="18" customHeight="1">
      <c r="A59" s="16" t="s">
        <v>69</v>
      </c>
      <c r="B59" s="23">
        <f>SUM(B60:B62)</f>
        <v>345</v>
      </c>
      <c r="C59" s="30"/>
    </row>
    <row r="60" spans="1:3" ht="18" customHeight="1">
      <c r="A60" s="17" t="s">
        <v>37</v>
      </c>
      <c r="B60" s="28">
        <v>168</v>
      </c>
      <c r="C60" s="27">
        <f>B60/B59%</f>
        <v>48.7</v>
      </c>
    </row>
    <row r="61" spans="1:3" ht="18" customHeight="1">
      <c r="A61" s="17" t="s">
        <v>21</v>
      </c>
      <c r="B61" s="28">
        <v>150</v>
      </c>
      <c r="C61" s="27">
        <f>B61/B59%</f>
        <v>43.5</v>
      </c>
    </row>
    <row r="62" spans="1:3" ht="18" customHeight="1">
      <c r="A62" s="15" t="s">
        <v>25</v>
      </c>
      <c r="B62" s="28">
        <v>27</v>
      </c>
      <c r="C62" s="29">
        <f>B62/B59%</f>
        <v>7.8</v>
      </c>
    </row>
    <row r="63" spans="1:3" ht="18" customHeight="1">
      <c r="A63" s="16" t="s">
        <v>70</v>
      </c>
      <c r="B63" s="23">
        <f>SUM(B64:B66)</f>
        <v>345</v>
      </c>
      <c r="C63" s="30"/>
    </row>
    <row r="64" spans="1:3" ht="18" customHeight="1">
      <c r="A64" s="17" t="s">
        <v>37</v>
      </c>
      <c r="B64" s="28">
        <v>169</v>
      </c>
      <c r="C64" s="27">
        <f>B64/B63%</f>
        <v>49</v>
      </c>
    </row>
    <row r="65" spans="1:3" ht="18" customHeight="1">
      <c r="A65" s="17" t="s">
        <v>21</v>
      </c>
      <c r="B65" s="28">
        <v>166</v>
      </c>
      <c r="C65" s="27">
        <f>B65/B63%</f>
        <v>48.1</v>
      </c>
    </row>
    <row r="66" spans="1:3" ht="18" customHeight="1">
      <c r="A66" s="15" t="s">
        <v>25</v>
      </c>
      <c r="B66" s="28">
        <v>10</v>
      </c>
      <c r="C66" s="29">
        <f>B66/B63%</f>
        <v>2.9</v>
      </c>
    </row>
    <row r="67" spans="1:3" ht="18" customHeight="1">
      <c r="A67" s="16" t="s">
        <v>71</v>
      </c>
      <c r="B67" s="23">
        <f>SUM(B68:B70)</f>
        <v>345</v>
      </c>
      <c r="C67" s="30"/>
    </row>
    <row r="68" spans="1:3" ht="18" customHeight="1">
      <c r="A68" s="19" t="s">
        <v>37</v>
      </c>
      <c r="B68" s="28">
        <v>176</v>
      </c>
      <c r="C68" s="27">
        <f>B68/B67%</f>
        <v>51</v>
      </c>
    </row>
    <row r="69" spans="1:3" ht="18" customHeight="1">
      <c r="A69" s="20" t="s">
        <v>21</v>
      </c>
      <c r="B69" s="28">
        <v>165</v>
      </c>
      <c r="C69" s="27">
        <f>B69/B67%</f>
        <v>47.8</v>
      </c>
    </row>
    <row r="70" spans="1:3" ht="18" customHeight="1">
      <c r="A70" s="20" t="s">
        <v>25</v>
      </c>
      <c r="B70" s="28">
        <v>4</v>
      </c>
      <c r="C70" s="29">
        <f>B70/B67%</f>
        <v>1.2</v>
      </c>
    </row>
    <row r="71" spans="1:3" ht="18" customHeight="1">
      <c r="A71" s="16" t="s">
        <v>72</v>
      </c>
      <c r="B71" s="23">
        <f>SUM(B72:B74)</f>
        <v>345</v>
      </c>
      <c r="C71" s="30"/>
    </row>
    <row r="72" spans="1:3" ht="18" customHeight="1">
      <c r="A72" s="19" t="s">
        <v>37</v>
      </c>
      <c r="B72" s="28">
        <v>239</v>
      </c>
      <c r="C72" s="27">
        <f>B72/B71%</f>
        <v>69.3</v>
      </c>
    </row>
    <row r="73" spans="1:3" ht="18" customHeight="1">
      <c r="A73" s="20" t="s">
        <v>21</v>
      </c>
      <c r="B73" s="28">
        <v>106</v>
      </c>
      <c r="C73" s="27">
        <f>B73/B71%</f>
        <v>30.7</v>
      </c>
    </row>
    <row r="74" spans="1:3" ht="12.75">
      <c r="A74" s="20" t="s">
        <v>25</v>
      </c>
      <c r="B74" s="28"/>
      <c r="C74" s="29">
        <f>B74/B71%</f>
        <v>0</v>
      </c>
    </row>
    <row r="75" spans="1:3" ht="16.5" customHeight="1">
      <c r="A75" s="13" t="s">
        <v>22</v>
      </c>
      <c r="B75" s="25"/>
      <c r="C75" s="39"/>
    </row>
    <row r="76" spans="1:3" ht="16.5" customHeight="1">
      <c r="A76" s="16" t="s">
        <v>73</v>
      </c>
      <c r="B76" s="41">
        <f>SUM(B77:B79)</f>
        <v>345</v>
      </c>
      <c r="C76" s="42"/>
    </row>
    <row r="77" spans="1:3" ht="16.5" customHeight="1">
      <c r="A77" s="17" t="s">
        <v>37</v>
      </c>
      <c r="B77" s="28">
        <v>245</v>
      </c>
      <c r="C77" s="27">
        <f>B77/B76%</f>
        <v>71</v>
      </c>
    </row>
    <row r="78" spans="1:3" ht="16.5" customHeight="1">
      <c r="A78" s="17" t="s">
        <v>21</v>
      </c>
      <c r="B78" s="28">
        <v>100</v>
      </c>
      <c r="C78" s="27">
        <f>B78/B76%</f>
        <v>29</v>
      </c>
    </row>
    <row r="79" spans="1:3" ht="16.5" customHeight="1">
      <c r="A79" s="15" t="s">
        <v>25</v>
      </c>
      <c r="B79" s="28"/>
      <c r="C79" s="29">
        <f>B79/B76%</f>
        <v>0</v>
      </c>
    </row>
    <row r="80" spans="1:3" ht="16.5" customHeight="1">
      <c r="A80" s="16" t="s">
        <v>74</v>
      </c>
      <c r="B80" s="23">
        <f>SUM(B81:B83)</f>
        <v>345</v>
      </c>
      <c r="C80" s="30"/>
    </row>
    <row r="81" spans="1:3" ht="16.5" customHeight="1">
      <c r="A81" s="17" t="s">
        <v>37</v>
      </c>
      <c r="B81" s="28">
        <v>251</v>
      </c>
      <c r="C81" s="27">
        <f>B81/B80%</f>
        <v>72.8</v>
      </c>
    </row>
    <row r="82" spans="1:3" ht="16.5" customHeight="1">
      <c r="A82" s="17" t="s">
        <v>21</v>
      </c>
      <c r="B82" s="28">
        <v>93</v>
      </c>
      <c r="C82" s="27">
        <f>B82/B80%</f>
        <v>27</v>
      </c>
    </row>
    <row r="83" spans="1:3" ht="16.5" customHeight="1">
      <c r="A83" s="15" t="s">
        <v>25</v>
      </c>
      <c r="B83" s="28">
        <v>1</v>
      </c>
      <c r="C83" s="29">
        <f>B83/B80%</f>
        <v>0.3</v>
      </c>
    </row>
    <row r="84" spans="1:3" ht="16.5" customHeight="1">
      <c r="A84" s="16" t="s">
        <v>75</v>
      </c>
      <c r="B84" s="23">
        <f>SUM(B85:B87)</f>
        <v>345</v>
      </c>
      <c r="C84" s="30"/>
    </row>
    <row r="85" spans="1:3" ht="16.5" customHeight="1">
      <c r="A85" s="17" t="s">
        <v>37</v>
      </c>
      <c r="B85" s="28">
        <v>171</v>
      </c>
      <c r="C85" s="27">
        <f>B85/B84%</f>
        <v>49.6</v>
      </c>
    </row>
    <row r="86" spans="1:3" ht="16.5" customHeight="1">
      <c r="A86" s="17" t="s">
        <v>21</v>
      </c>
      <c r="B86" s="28">
        <v>151</v>
      </c>
      <c r="C86" s="27">
        <f>B86/B84%</f>
        <v>43.8</v>
      </c>
    </row>
    <row r="87" spans="1:3" ht="16.5" customHeight="1">
      <c r="A87" s="15" t="s">
        <v>25</v>
      </c>
      <c r="B87" s="28">
        <v>23</v>
      </c>
      <c r="C87" s="29">
        <f>B87/B84%</f>
        <v>6.7</v>
      </c>
    </row>
    <row r="88" spans="1:3" ht="16.5" customHeight="1">
      <c r="A88" s="16" t="s">
        <v>76</v>
      </c>
      <c r="B88" s="23">
        <f>SUM(B89:B91)</f>
        <v>345</v>
      </c>
      <c r="C88" s="30"/>
    </row>
    <row r="89" spans="1:3" ht="16.5" customHeight="1">
      <c r="A89" s="17" t="s">
        <v>37</v>
      </c>
      <c r="B89" s="28">
        <v>204</v>
      </c>
      <c r="C89" s="27">
        <f>B89/B88%</f>
        <v>59.1</v>
      </c>
    </row>
    <row r="90" spans="1:3" ht="16.5" customHeight="1">
      <c r="A90" s="17" t="s">
        <v>21</v>
      </c>
      <c r="B90" s="28">
        <v>139</v>
      </c>
      <c r="C90" s="27">
        <f>B90/B88%</f>
        <v>40.3</v>
      </c>
    </row>
    <row r="91" spans="1:3" ht="16.5" customHeight="1">
      <c r="A91" s="15" t="s">
        <v>25</v>
      </c>
      <c r="B91" s="28">
        <v>2</v>
      </c>
      <c r="C91" s="29">
        <f>B91/B88%</f>
        <v>0.6</v>
      </c>
    </row>
    <row r="92" spans="1:3" ht="16.5" customHeight="1">
      <c r="A92" s="16" t="s">
        <v>77</v>
      </c>
      <c r="B92" s="23">
        <f>SUM(B93:B95)</f>
        <v>345</v>
      </c>
      <c r="C92" s="30"/>
    </row>
    <row r="93" spans="1:3" ht="16.5" customHeight="1">
      <c r="A93" s="17" t="s">
        <v>37</v>
      </c>
      <c r="B93" s="28">
        <v>172</v>
      </c>
      <c r="C93" s="27">
        <f>B93/B92%</f>
        <v>49.9</v>
      </c>
    </row>
    <row r="94" spans="1:3" ht="16.5" customHeight="1">
      <c r="A94" s="17" t="s">
        <v>21</v>
      </c>
      <c r="B94" s="28">
        <v>155</v>
      </c>
      <c r="C94" s="27">
        <f>B94/B92%</f>
        <v>44.9</v>
      </c>
    </row>
    <row r="95" spans="1:3" ht="16.5" customHeight="1">
      <c r="A95" s="15" t="s">
        <v>25</v>
      </c>
      <c r="B95" s="28">
        <v>18</v>
      </c>
      <c r="C95" s="29">
        <f>B95/B92%</f>
        <v>5.2</v>
      </c>
    </row>
  </sheetData>
  <sheetProtection password="A51C" sheet="1" objects="1" scenarios="1" formatCells="0" formatColumns="0" formatRows="0" sort="0" autoFilter="0"/>
  <mergeCells count="6">
    <mergeCell ref="A5:A7"/>
    <mergeCell ref="B6:B7"/>
    <mergeCell ref="C6:C7"/>
    <mergeCell ref="A2:C2"/>
    <mergeCell ref="B5:C5"/>
    <mergeCell ref="A3:C3"/>
  </mergeCells>
  <printOptions/>
  <pageMargins left="0.47" right="0" top="0.41" bottom="0.25" header="0.13" footer="0"/>
  <pageSetup horizontalDpi="600" verticalDpi="600" orientation="portrait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97"/>
  <sheetViews>
    <sheetView tabSelected="1" zoomScale="85" zoomScaleNormal="85" zoomScalePageLayoutView="0" workbookViewId="0" topLeftCell="A4">
      <selection activeCell="A4" sqref="A4:K4"/>
    </sheetView>
  </sheetViews>
  <sheetFormatPr defaultColWidth="9.00390625" defaultRowHeight="15.75"/>
  <cols>
    <col min="1" max="1" width="16.375" style="2" customWidth="1"/>
    <col min="2" max="2" width="8.375" style="43" customWidth="1"/>
    <col min="3" max="3" width="6.875" style="44" customWidth="1"/>
    <col min="4" max="4" width="6.875" style="45" customWidth="1"/>
    <col min="5" max="5" width="6.875" style="46" customWidth="1"/>
    <col min="6" max="6" width="6.875" style="45" customWidth="1"/>
    <col min="7" max="7" width="6.875" style="46" customWidth="1"/>
    <col min="8" max="8" width="6.875" style="45" customWidth="1"/>
    <col min="9" max="9" width="6.875" style="46" customWidth="1"/>
    <col min="10" max="10" width="6.875" style="45" customWidth="1"/>
    <col min="11" max="11" width="6.875" style="46" customWidth="1"/>
    <col min="12" max="16384" width="9.00390625" style="2" customWidth="1"/>
  </cols>
  <sheetData>
    <row r="1" ht="15.75" hidden="1"/>
    <row r="2" ht="18.75" hidden="1">
      <c r="A2" s="47"/>
    </row>
    <row r="3" spans="1:11" ht="18.75" hidden="1">
      <c r="A3" s="3"/>
      <c r="B3" s="3"/>
      <c r="C3" s="4"/>
      <c r="D3" s="5"/>
      <c r="E3" s="5"/>
      <c r="F3" s="5"/>
      <c r="G3" s="5"/>
      <c r="H3" s="5"/>
      <c r="I3" s="5"/>
      <c r="J3" s="5"/>
      <c r="K3" s="5"/>
    </row>
    <row r="4" spans="1:11" ht="19.5" customHeight="1">
      <c r="A4" s="65" t="s">
        <v>60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5.7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5.75" customHeight="1">
      <c r="A6" s="6"/>
      <c r="B6" s="6"/>
      <c r="C6" s="7"/>
      <c r="D6" s="6"/>
      <c r="E6" s="7"/>
      <c r="F6" s="6"/>
      <c r="G6" s="7"/>
      <c r="H6" s="6"/>
      <c r="I6" s="7"/>
      <c r="J6" s="6"/>
      <c r="K6" s="7"/>
    </row>
    <row r="7" spans="1:11" ht="21.75" customHeight="1">
      <c r="A7" s="51"/>
      <c r="B7" s="51" t="s">
        <v>0</v>
      </c>
      <c r="C7" s="51"/>
      <c r="D7" s="51" t="s">
        <v>2</v>
      </c>
      <c r="E7" s="51"/>
      <c r="F7" s="51" t="s">
        <v>3</v>
      </c>
      <c r="G7" s="51"/>
      <c r="H7" s="51" t="s">
        <v>4</v>
      </c>
      <c r="I7" s="51"/>
      <c r="J7" s="51" t="s">
        <v>5</v>
      </c>
      <c r="K7" s="51"/>
    </row>
    <row r="8" spans="1:11" ht="20.25" customHeight="1">
      <c r="A8" s="51"/>
      <c r="B8" s="52" t="s">
        <v>6</v>
      </c>
      <c r="C8" s="60" t="s">
        <v>33</v>
      </c>
      <c r="D8" s="52" t="s">
        <v>6</v>
      </c>
      <c r="E8" s="60" t="s">
        <v>33</v>
      </c>
      <c r="F8" s="52" t="s">
        <v>6</v>
      </c>
      <c r="G8" s="60" t="s">
        <v>33</v>
      </c>
      <c r="H8" s="52" t="s">
        <v>6</v>
      </c>
      <c r="I8" s="60" t="s">
        <v>33</v>
      </c>
      <c r="J8" s="52" t="s">
        <v>6</v>
      </c>
      <c r="K8" s="60" t="s">
        <v>33</v>
      </c>
    </row>
    <row r="9" spans="1:11" ht="54.75" customHeight="1">
      <c r="A9" s="51"/>
      <c r="B9" s="52"/>
      <c r="C9" s="61"/>
      <c r="D9" s="52"/>
      <c r="E9" s="61"/>
      <c r="F9" s="52"/>
      <c r="G9" s="61"/>
      <c r="H9" s="52"/>
      <c r="I9" s="61"/>
      <c r="J9" s="52"/>
      <c r="K9" s="61"/>
    </row>
    <row r="10" spans="1:11" s="11" customFormat="1" ht="24" customHeight="1">
      <c r="A10" s="8" t="s">
        <v>0</v>
      </c>
      <c r="B10" s="9"/>
      <c r="C10" s="10"/>
      <c r="D10" s="9"/>
      <c r="E10" s="10"/>
      <c r="F10" s="9"/>
      <c r="G10" s="10"/>
      <c r="H10" s="9"/>
      <c r="I10" s="10"/>
      <c r="J10" s="9"/>
      <c r="K10" s="10"/>
    </row>
    <row r="11" spans="1:11" ht="18" customHeight="1">
      <c r="A11" s="12" t="s">
        <v>7</v>
      </c>
      <c r="B11" s="25"/>
      <c r="C11" s="26"/>
      <c r="D11" s="25"/>
      <c r="E11" s="26"/>
      <c r="F11" s="25"/>
      <c r="G11" s="26"/>
      <c r="H11" s="25"/>
      <c r="I11" s="26"/>
      <c r="J11" s="25"/>
      <c r="K11" s="26"/>
    </row>
    <row r="12" spans="1:11" ht="18" customHeight="1">
      <c r="A12" s="13" t="s">
        <v>8</v>
      </c>
      <c r="B12" s="23">
        <f>D12+F12+H12+J12</f>
        <v>1156</v>
      </c>
      <c r="C12" s="27"/>
      <c r="D12" s="23">
        <f aca="true" t="shared" si="0" ref="D12:J12">SUM(D13:D15)</f>
        <v>296</v>
      </c>
      <c r="E12" s="27"/>
      <c r="F12" s="23">
        <f t="shared" si="0"/>
        <v>324</v>
      </c>
      <c r="G12" s="27"/>
      <c r="H12" s="23">
        <f t="shared" si="0"/>
        <v>296</v>
      </c>
      <c r="I12" s="27"/>
      <c r="J12" s="23">
        <f t="shared" si="0"/>
        <v>240</v>
      </c>
      <c r="K12" s="27"/>
    </row>
    <row r="13" spans="1:11" ht="18" customHeight="1">
      <c r="A13" s="14" t="s">
        <v>23</v>
      </c>
      <c r="B13" s="23">
        <f aca="true" t="shared" si="1" ref="B13:B76">D13+F13+H13+J13</f>
        <v>549</v>
      </c>
      <c r="C13" s="27">
        <f>B13/B12%</f>
        <v>47.5</v>
      </c>
      <c r="D13" s="28">
        <v>140</v>
      </c>
      <c r="E13" s="27">
        <f>D13/D12%</f>
        <v>47.3</v>
      </c>
      <c r="F13" s="28">
        <v>151</v>
      </c>
      <c r="G13" s="27">
        <f>F13/F12%</f>
        <v>46.6</v>
      </c>
      <c r="H13" s="28">
        <v>138</v>
      </c>
      <c r="I13" s="27">
        <f>H13/H12%</f>
        <v>46.6</v>
      </c>
      <c r="J13" s="28">
        <v>120</v>
      </c>
      <c r="K13" s="27">
        <f>J13/J12%</f>
        <v>50</v>
      </c>
    </row>
    <row r="14" spans="1:11" ht="18" customHeight="1">
      <c r="A14" s="14" t="s">
        <v>24</v>
      </c>
      <c r="B14" s="23">
        <f t="shared" si="1"/>
        <v>571</v>
      </c>
      <c r="C14" s="27">
        <f>B14/B12%</f>
        <v>49.4</v>
      </c>
      <c r="D14" s="28">
        <v>134</v>
      </c>
      <c r="E14" s="27">
        <f>D14/D12%</f>
        <v>45.3</v>
      </c>
      <c r="F14" s="28">
        <v>164</v>
      </c>
      <c r="G14" s="27">
        <f>F14/F12%</f>
        <v>50.6</v>
      </c>
      <c r="H14" s="28">
        <v>153</v>
      </c>
      <c r="I14" s="27">
        <f>H14/H12%</f>
        <v>51.7</v>
      </c>
      <c r="J14" s="28">
        <v>120</v>
      </c>
      <c r="K14" s="27">
        <f>J14/J12%</f>
        <v>50</v>
      </c>
    </row>
    <row r="15" spans="1:11" ht="18" customHeight="1">
      <c r="A15" s="14" t="s">
        <v>9</v>
      </c>
      <c r="B15" s="23">
        <f t="shared" si="1"/>
        <v>36</v>
      </c>
      <c r="C15" s="29">
        <f>B15/B12%</f>
        <v>3.1</v>
      </c>
      <c r="D15" s="28">
        <v>22</v>
      </c>
      <c r="E15" s="29">
        <f>D15/D12%</f>
        <v>7.4</v>
      </c>
      <c r="F15" s="28">
        <v>9</v>
      </c>
      <c r="G15" s="29">
        <f>F15/F12%</f>
        <v>2.8</v>
      </c>
      <c r="H15" s="28">
        <v>5</v>
      </c>
      <c r="I15" s="29">
        <f>H15/H12%</f>
        <v>1.7</v>
      </c>
      <c r="J15" s="28">
        <v>0</v>
      </c>
      <c r="K15" s="29">
        <f>J15/J12%</f>
        <v>0</v>
      </c>
    </row>
    <row r="16" spans="1:11" ht="18" customHeight="1">
      <c r="A16" s="13" t="s">
        <v>26</v>
      </c>
      <c r="B16" s="23">
        <f t="shared" si="1"/>
        <v>1156</v>
      </c>
      <c r="C16" s="30"/>
      <c r="D16" s="23">
        <f>SUM(D17:D19)</f>
        <v>296</v>
      </c>
      <c r="E16" s="30"/>
      <c r="F16" s="23">
        <f>SUM(F17:F19)</f>
        <v>324</v>
      </c>
      <c r="G16" s="30"/>
      <c r="H16" s="23">
        <f>SUM(H17:H19)</f>
        <v>296</v>
      </c>
      <c r="I16" s="30"/>
      <c r="J16" s="23">
        <f>SUM(J17:J19)</f>
        <v>240</v>
      </c>
      <c r="K16" s="30"/>
    </row>
    <row r="17" spans="1:11" ht="18" customHeight="1">
      <c r="A17" s="14" t="s">
        <v>23</v>
      </c>
      <c r="B17" s="23">
        <f t="shared" si="1"/>
        <v>522</v>
      </c>
      <c r="C17" s="27">
        <f>B17/B16%</f>
        <v>45.2</v>
      </c>
      <c r="D17" s="28">
        <v>141</v>
      </c>
      <c r="E17" s="27">
        <f>D17/D16%</f>
        <v>47.6</v>
      </c>
      <c r="F17" s="28">
        <v>134</v>
      </c>
      <c r="G17" s="27">
        <f>F17/F16%</f>
        <v>41.4</v>
      </c>
      <c r="H17" s="28">
        <v>133</v>
      </c>
      <c r="I17" s="27">
        <f>H17/H16%</f>
        <v>44.9</v>
      </c>
      <c r="J17" s="28">
        <v>114</v>
      </c>
      <c r="K17" s="27">
        <f>J17/J16%</f>
        <v>47.5</v>
      </c>
    </row>
    <row r="18" spans="1:11" ht="18" customHeight="1">
      <c r="A18" s="14" t="s">
        <v>24</v>
      </c>
      <c r="B18" s="23">
        <f t="shared" si="1"/>
        <v>590</v>
      </c>
      <c r="C18" s="27">
        <f>B18/B16%</f>
        <v>51</v>
      </c>
      <c r="D18" s="28">
        <v>148</v>
      </c>
      <c r="E18" s="27">
        <f>D18/D16%</f>
        <v>50</v>
      </c>
      <c r="F18" s="28">
        <v>174</v>
      </c>
      <c r="G18" s="27">
        <f>F18/F16%</f>
        <v>53.7</v>
      </c>
      <c r="H18" s="28">
        <v>154</v>
      </c>
      <c r="I18" s="27">
        <f>H18/H16%</f>
        <v>52</v>
      </c>
      <c r="J18" s="28">
        <v>114</v>
      </c>
      <c r="K18" s="27">
        <f>J18/J16%</f>
        <v>47.5</v>
      </c>
    </row>
    <row r="19" spans="1:11" ht="18" customHeight="1">
      <c r="A19" s="14" t="s">
        <v>9</v>
      </c>
      <c r="B19" s="23">
        <f t="shared" si="1"/>
        <v>44</v>
      </c>
      <c r="C19" s="29">
        <f>B19/B16%</f>
        <v>3.8</v>
      </c>
      <c r="D19" s="28">
        <v>7</v>
      </c>
      <c r="E19" s="29">
        <f>D19/D16%</f>
        <v>2.4</v>
      </c>
      <c r="F19" s="28">
        <v>16</v>
      </c>
      <c r="G19" s="29">
        <f>F19/F16%</f>
        <v>4.9</v>
      </c>
      <c r="H19" s="28">
        <v>9</v>
      </c>
      <c r="I19" s="29">
        <f>H19/H16%</f>
        <v>3</v>
      </c>
      <c r="J19" s="28">
        <v>12</v>
      </c>
      <c r="K19" s="29">
        <f>J19/J16%</f>
        <v>5</v>
      </c>
    </row>
    <row r="20" spans="1:11" ht="18" customHeight="1">
      <c r="A20" s="13" t="s">
        <v>10</v>
      </c>
      <c r="B20" s="23">
        <f t="shared" si="1"/>
        <v>1156</v>
      </c>
      <c r="C20" s="29"/>
      <c r="D20" s="23">
        <f>SUM(D21:D23)</f>
        <v>296</v>
      </c>
      <c r="E20" s="29"/>
      <c r="F20" s="23">
        <f>SUM(F21:F23)</f>
        <v>324</v>
      </c>
      <c r="G20" s="30"/>
      <c r="H20" s="23">
        <f>SUM(H21:H23)</f>
        <v>296</v>
      </c>
      <c r="I20" s="30"/>
      <c r="J20" s="23">
        <f>SUM(J21:J23)</f>
        <v>240</v>
      </c>
      <c r="K20" s="30"/>
    </row>
    <row r="21" spans="1:11" ht="18" customHeight="1">
      <c r="A21" s="14" t="s">
        <v>23</v>
      </c>
      <c r="B21" s="23">
        <f t="shared" si="1"/>
        <v>704</v>
      </c>
      <c r="C21" s="27">
        <f>B21/B20%</f>
        <v>60.9</v>
      </c>
      <c r="D21" s="28">
        <v>167</v>
      </c>
      <c r="E21" s="27">
        <f>D21/D20%</f>
        <v>56.4</v>
      </c>
      <c r="F21" s="28">
        <v>201</v>
      </c>
      <c r="G21" s="27">
        <f>F21/F20%</f>
        <v>62</v>
      </c>
      <c r="H21" s="28">
        <v>182</v>
      </c>
      <c r="I21" s="27">
        <f>H21/H20%</f>
        <v>61.5</v>
      </c>
      <c r="J21" s="28">
        <v>154</v>
      </c>
      <c r="K21" s="27">
        <f>J21/J20%</f>
        <v>64.2</v>
      </c>
    </row>
    <row r="22" spans="1:11" ht="18" customHeight="1">
      <c r="A22" s="14" t="s">
        <v>24</v>
      </c>
      <c r="B22" s="23">
        <f t="shared" si="1"/>
        <v>450</v>
      </c>
      <c r="C22" s="27">
        <f>B22/B20%</f>
        <v>38.9</v>
      </c>
      <c r="D22" s="28">
        <v>129</v>
      </c>
      <c r="E22" s="27">
        <f>D22/D20%</f>
        <v>43.6</v>
      </c>
      <c r="F22" s="28">
        <v>122</v>
      </c>
      <c r="G22" s="27">
        <f>F22/F20%</f>
        <v>37.7</v>
      </c>
      <c r="H22" s="28">
        <v>113</v>
      </c>
      <c r="I22" s="27">
        <f>H22/H20%</f>
        <v>38.2</v>
      </c>
      <c r="J22" s="28">
        <v>86</v>
      </c>
      <c r="K22" s="27">
        <f>J22/J20%</f>
        <v>35.8</v>
      </c>
    </row>
    <row r="23" spans="1:11" ht="18" customHeight="1">
      <c r="A23" s="14" t="s">
        <v>9</v>
      </c>
      <c r="B23" s="23">
        <f t="shared" si="1"/>
        <v>2</v>
      </c>
      <c r="C23" s="29">
        <f>B23/B20%</f>
        <v>0.2</v>
      </c>
      <c r="D23" s="28"/>
      <c r="E23" s="29">
        <f>D23/D20%</f>
        <v>0</v>
      </c>
      <c r="F23" s="28">
        <v>1</v>
      </c>
      <c r="G23" s="29">
        <f>F23/F20%</f>
        <v>0.3</v>
      </c>
      <c r="H23" s="28">
        <v>1</v>
      </c>
      <c r="I23" s="29">
        <f>H23/H20%</f>
        <v>0.3</v>
      </c>
      <c r="J23" s="28"/>
      <c r="K23" s="29">
        <f>J23/J20%</f>
        <v>0</v>
      </c>
    </row>
    <row r="24" spans="1:11" ht="18" customHeight="1">
      <c r="A24" s="13" t="s">
        <v>11</v>
      </c>
      <c r="B24" s="23">
        <f t="shared" si="1"/>
        <v>620</v>
      </c>
      <c r="C24" s="30"/>
      <c r="D24" s="23">
        <f>SUM(D25:D27)</f>
        <v>296</v>
      </c>
      <c r="E24" s="30"/>
      <c r="F24" s="23">
        <f>SUM(F25:F27)</f>
        <v>324</v>
      </c>
      <c r="G24" s="30"/>
      <c r="H24" s="23"/>
      <c r="I24" s="30"/>
      <c r="J24" s="23"/>
      <c r="K24" s="30"/>
    </row>
    <row r="25" spans="1:11" ht="18" customHeight="1">
      <c r="A25" s="14" t="s">
        <v>23</v>
      </c>
      <c r="B25" s="23">
        <f t="shared" si="1"/>
        <v>357</v>
      </c>
      <c r="C25" s="27">
        <f>B25/B24%</f>
        <v>57.6</v>
      </c>
      <c r="D25" s="28">
        <v>158</v>
      </c>
      <c r="E25" s="27">
        <f>D25/D24%</f>
        <v>53.4</v>
      </c>
      <c r="F25" s="28">
        <v>199</v>
      </c>
      <c r="G25" s="27">
        <f>F25/F24%</f>
        <v>61.4</v>
      </c>
      <c r="H25" s="31"/>
      <c r="I25" s="27"/>
      <c r="J25" s="31"/>
      <c r="K25" s="27"/>
    </row>
    <row r="26" spans="1:11" ht="18" customHeight="1">
      <c r="A26" s="14" t="s">
        <v>24</v>
      </c>
      <c r="B26" s="23">
        <f t="shared" si="1"/>
        <v>261</v>
      </c>
      <c r="C26" s="27">
        <f>B26/B24%</f>
        <v>42.1</v>
      </c>
      <c r="D26" s="28">
        <v>138</v>
      </c>
      <c r="E26" s="27">
        <f>D26/D24%</f>
        <v>46.6</v>
      </c>
      <c r="F26" s="28">
        <v>123</v>
      </c>
      <c r="G26" s="27">
        <f>F26/F24%</f>
        <v>38</v>
      </c>
      <c r="H26" s="31"/>
      <c r="I26" s="27"/>
      <c r="J26" s="31"/>
      <c r="K26" s="27"/>
    </row>
    <row r="27" spans="1:11" ht="18" customHeight="1">
      <c r="A27" s="14" t="s">
        <v>9</v>
      </c>
      <c r="B27" s="23">
        <f t="shared" si="1"/>
        <v>2</v>
      </c>
      <c r="C27" s="29">
        <f>B27/B24%</f>
        <v>0.3</v>
      </c>
      <c r="D27" s="28"/>
      <c r="E27" s="29">
        <f>D27/D24%</f>
        <v>0</v>
      </c>
      <c r="F27" s="28">
        <v>2</v>
      </c>
      <c r="G27" s="29">
        <f>F27/F24%</f>
        <v>0.6</v>
      </c>
      <c r="H27" s="31"/>
      <c r="I27" s="29"/>
      <c r="J27" s="31"/>
      <c r="K27" s="29"/>
    </row>
    <row r="28" spans="1:11" ht="18" customHeight="1">
      <c r="A28" s="13" t="s">
        <v>12</v>
      </c>
      <c r="B28" s="23">
        <f t="shared" si="1"/>
        <v>536</v>
      </c>
      <c r="C28" s="30"/>
      <c r="D28" s="23"/>
      <c r="E28" s="30"/>
      <c r="F28" s="23"/>
      <c r="G28" s="30"/>
      <c r="H28" s="23">
        <f>SUM(H29:H31)</f>
        <v>296</v>
      </c>
      <c r="I28" s="30"/>
      <c r="J28" s="23">
        <f>SUM(J29:J31)</f>
        <v>240</v>
      </c>
      <c r="K28" s="30"/>
    </row>
    <row r="29" spans="1:11" ht="18" customHeight="1">
      <c r="A29" s="14" t="s">
        <v>23</v>
      </c>
      <c r="B29" s="23">
        <f t="shared" si="1"/>
        <v>322</v>
      </c>
      <c r="C29" s="27">
        <f>B29/B28%</f>
        <v>60.1</v>
      </c>
      <c r="D29" s="31"/>
      <c r="E29" s="27"/>
      <c r="F29" s="31"/>
      <c r="G29" s="27"/>
      <c r="H29" s="28">
        <v>177</v>
      </c>
      <c r="I29" s="27">
        <f>H29/H28%</f>
        <v>59.8</v>
      </c>
      <c r="J29" s="28">
        <v>145</v>
      </c>
      <c r="K29" s="27">
        <f>J29/J28%</f>
        <v>60.4</v>
      </c>
    </row>
    <row r="30" spans="1:11" ht="18" customHeight="1">
      <c r="A30" s="14" t="s">
        <v>24</v>
      </c>
      <c r="B30" s="23">
        <f t="shared" si="1"/>
        <v>212</v>
      </c>
      <c r="C30" s="27">
        <f>B30/B28%</f>
        <v>39.6</v>
      </c>
      <c r="D30" s="31"/>
      <c r="E30" s="27"/>
      <c r="F30" s="31"/>
      <c r="G30" s="27"/>
      <c r="H30" s="28">
        <v>117</v>
      </c>
      <c r="I30" s="27">
        <f>H30/H28%</f>
        <v>39.5</v>
      </c>
      <c r="J30" s="28">
        <v>95</v>
      </c>
      <c r="K30" s="27">
        <f>J30/J28%</f>
        <v>39.6</v>
      </c>
    </row>
    <row r="31" spans="1:11" ht="18" customHeight="1">
      <c r="A31" s="14" t="s">
        <v>9</v>
      </c>
      <c r="B31" s="23">
        <f t="shared" si="1"/>
        <v>2</v>
      </c>
      <c r="C31" s="29">
        <f>B31/B28%</f>
        <v>0.4</v>
      </c>
      <c r="D31" s="31"/>
      <c r="E31" s="29"/>
      <c r="F31" s="31"/>
      <c r="G31" s="29"/>
      <c r="H31" s="28">
        <v>2</v>
      </c>
      <c r="I31" s="29">
        <f>H31/H28%</f>
        <v>0.7</v>
      </c>
      <c r="J31" s="28"/>
      <c r="K31" s="29">
        <f>J31/J28%</f>
        <v>0</v>
      </c>
    </row>
    <row r="32" spans="1:11" ht="18" customHeight="1">
      <c r="A32" s="13" t="s">
        <v>13</v>
      </c>
      <c r="B32" s="23">
        <f t="shared" si="1"/>
        <v>536</v>
      </c>
      <c r="C32" s="30"/>
      <c r="D32" s="23"/>
      <c r="E32" s="30"/>
      <c r="F32" s="23"/>
      <c r="G32" s="30"/>
      <c r="H32" s="23">
        <f>SUM(H33:H35)</f>
        <v>296</v>
      </c>
      <c r="I32" s="30"/>
      <c r="J32" s="23">
        <f>SUM(J33:J35)</f>
        <v>240</v>
      </c>
      <c r="K32" s="30"/>
    </row>
    <row r="33" spans="1:11" ht="18" customHeight="1">
      <c r="A33" s="14" t="s">
        <v>23</v>
      </c>
      <c r="B33" s="23">
        <f t="shared" si="1"/>
        <v>248</v>
      </c>
      <c r="C33" s="27">
        <f>B33/B32%</f>
        <v>46.3</v>
      </c>
      <c r="D33" s="31"/>
      <c r="E33" s="27"/>
      <c r="F33" s="31"/>
      <c r="G33" s="27"/>
      <c r="H33" s="28">
        <v>130</v>
      </c>
      <c r="I33" s="27">
        <f>H33/H32%</f>
        <v>43.9</v>
      </c>
      <c r="J33" s="28">
        <v>118</v>
      </c>
      <c r="K33" s="27">
        <f>J33/J32%</f>
        <v>49.2</v>
      </c>
    </row>
    <row r="34" spans="1:11" ht="18" customHeight="1">
      <c r="A34" s="14" t="s">
        <v>24</v>
      </c>
      <c r="B34" s="23">
        <f t="shared" si="1"/>
        <v>274</v>
      </c>
      <c r="C34" s="27">
        <f>B34/B32%</f>
        <v>51.1</v>
      </c>
      <c r="D34" s="31"/>
      <c r="E34" s="27"/>
      <c r="F34" s="31"/>
      <c r="G34" s="27"/>
      <c r="H34" s="28">
        <v>158</v>
      </c>
      <c r="I34" s="27">
        <f>H34/H32%</f>
        <v>53.4</v>
      </c>
      <c r="J34" s="28">
        <v>116</v>
      </c>
      <c r="K34" s="27">
        <f>J34/J32%</f>
        <v>48.3</v>
      </c>
    </row>
    <row r="35" spans="1:11" ht="18" customHeight="1">
      <c r="A35" s="14" t="s">
        <v>9</v>
      </c>
      <c r="B35" s="23">
        <f t="shared" si="1"/>
        <v>14</v>
      </c>
      <c r="C35" s="29">
        <f>B35/B32%</f>
        <v>2.6</v>
      </c>
      <c r="D35" s="31"/>
      <c r="E35" s="29"/>
      <c r="F35" s="31"/>
      <c r="G35" s="29"/>
      <c r="H35" s="28">
        <v>8</v>
      </c>
      <c r="I35" s="29">
        <f>H35/H32%</f>
        <v>2.7</v>
      </c>
      <c r="J35" s="28">
        <v>6</v>
      </c>
      <c r="K35" s="29">
        <f>J35/J32%</f>
        <v>2.5</v>
      </c>
    </row>
    <row r="36" spans="1:11" ht="18" customHeight="1">
      <c r="A36" s="13" t="s">
        <v>14</v>
      </c>
      <c r="B36" s="23">
        <f t="shared" si="1"/>
        <v>1156</v>
      </c>
      <c r="C36" s="30"/>
      <c r="D36" s="23">
        <f>SUM(D37:D39)</f>
        <v>296</v>
      </c>
      <c r="E36" s="30"/>
      <c r="F36" s="23">
        <f>SUM(F37:F39)</f>
        <v>324</v>
      </c>
      <c r="G36" s="30"/>
      <c r="H36" s="23">
        <f>SUM(H37:H39)</f>
        <v>296</v>
      </c>
      <c r="I36" s="30"/>
      <c r="J36" s="23">
        <f>SUM(J37:J39)</f>
        <v>240</v>
      </c>
      <c r="K36" s="30"/>
    </row>
    <row r="37" spans="1:11" ht="18" customHeight="1">
      <c r="A37" s="14" t="s">
        <v>23</v>
      </c>
      <c r="B37" s="23">
        <f t="shared" si="1"/>
        <v>399</v>
      </c>
      <c r="C37" s="27">
        <f>B37/B36%</f>
        <v>34.5</v>
      </c>
      <c r="D37" s="28">
        <v>82</v>
      </c>
      <c r="E37" s="27">
        <f>D37/D36%</f>
        <v>27.7</v>
      </c>
      <c r="F37" s="28">
        <v>96</v>
      </c>
      <c r="G37" s="27">
        <f>F37/F36%</f>
        <v>29.6</v>
      </c>
      <c r="H37" s="28">
        <v>118</v>
      </c>
      <c r="I37" s="27">
        <f>H37/H36%</f>
        <v>39.9</v>
      </c>
      <c r="J37" s="28">
        <v>103</v>
      </c>
      <c r="K37" s="27">
        <f>J37/J36%</f>
        <v>42.9</v>
      </c>
    </row>
    <row r="38" spans="1:11" ht="18" customHeight="1">
      <c r="A38" s="14" t="s">
        <v>24</v>
      </c>
      <c r="B38" s="23">
        <f t="shared" si="1"/>
        <v>757</v>
      </c>
      <c r="C38" s="27">
        <f>B38/B36%</f>
        <v>65.5</v>
      </c>
      <c r="D38" s="28">
        <v>214</v>
      </c>
      <c r="E38" s="27">
        <f>D38/D36%</f>
        <v>72.3</v>
      </c>
      <c r="F38" s="28">
        <v>228</v>
      </c>
      <c r="G38" s="27">
        <f>F38/F36%</f>
        <v>70.4</v>
      </c>
      <c r="H38" s="28">
        <v>178</v>
      </c>
      <c r="I38" s="27">
        <f>H38/H36%</f>
        <v>60.1</v>
      </c>
      <c r="J38" s="28">
        <v>137</v>
      </c>
      <c r="K38" s="27">
        <f>J38/J36%</f>
        <v>57.1</v>
      </c>
    </row>
    <row r="39" spans="1:11" ht="18" customHeight="1">
      <c r="A39" s="15" t="s">
        <v>9</v>
      </c>
      <c r="B39" s="23">
        <f t="shared" si="1"/>
        <v>0</v>
      </c>
      <c r="C39" s="29">
        <f>B39/B36%</f>
        <v>0</v>
      </c>
      <c r="D39" s="28"/>
      <c r="E39" s="29">
        <f>D39/D36%</f>
        <v>0</v>
      </c>
      <c r="F39" s="28"/>
      <c r="G39" s="29">
        <f>F39/F36%</f>
        <v>0</v>
      </c>
      <c r="H39" s="28"/>
      <c r="I39" s="29">
        <f>H39/H36%</f>
        <v>0</v>
      </c>
      <c r="J39" s="28"/>
      <c r="K39" s="29">
        <f>J39/J36%</f>
        <v>0</v>
      </c>
    </row>
    <row r="40" spans="1:11" ht="18" customHeight="1">
      <c r="A40" s="13" t="s">
        <v>15</v>
      </c>
      <c r="B40" s="23">
        <f t="shared" si="1"/>
        <v>1156</v>
      </c>
      <c r="C40" s="30"/>
      <c r="D40" s="23">
        <f>SUM(D41:D43)</f>
        <v>296</v>
      </c>
      <c r="E40" s="30"/>
      <c r="F40" s="23">
        <f>SUM(F41:F43)</f>
        <v>324</v>
      </c>
      <c r="G40" s="30"/>
      <c r="H40" s="23">
        <f>SUM(H41:H43)</f>
        <v>296</v>
      </c>
      <c r="I40" s="30"/>
      <c r="J40" s="23">
        <f>SUM(J41:J43)</f>
        <v>240</v>
      </c>
      <c r="K40" s="30"/>
    </row>
    <row r="41" spans="1:11" ht="18" customHeight="1">
      <c r="A41" s="14" t="s">
        <v>23</v>
      </c>
      <c r="B41" s="23">
        <f t="shared" si="1"/>
        <v>425</v>
      </c>
      <c r="C41" s="27">
        <f>B41/B40%</f>
        <v>36.8</v>
      </c>
      <c r="D41" s="28">
        <v>131</v>
      </c>
      <c r="E41" s="27">
        <f>D41/D40%</f>
        <v>44.3</v>
      </c>
      <c r="F41" s="28">
        <v>140</v>
      </c>
      <c r="G41" s="27">
        <f>F41/F40%</f>
        <v>43.2</v>
      </c>
      <c r="H41" s="28">
        <v>83</v>
      </c>
      <c r="I41" s="27">
        <f>H41/H40%</f>
        <v>28</v>
      </c>
      <c r="J41" s="28">
        <v>71</v>
      </c>
      <c r="K41" s="27">
        <f>J41/J40%</f>
        <v>29.6</v>
      </c>
    </row>
    <row r="42" spans="1:11" ht="18" customHeight="1">
      <c r="A42" s="14" t="s">
        <v>24</v>
      </c>
      <c r="B42" s="23">
        <f t="shared" si="1"/>
        <v>731</v>
      </c>
      <c r="C42" s="27">
        <f>B42/B40%</f>
        <v>63.2</v>
      </c>
      <c r="D42" s="28">
        <v>165</v>
      </c>
      <c r="E42" s="27">
        <f>D42/D40%</f>
        <v>55.7</v>
      </c>
      <c r="F42" s="28">
        <v>184</v>
      </c>
      <c r="G42" s="27">
        <f>F42/F40%</f>
        <v>56.8</v>
      </c>
      <c r="H42" s="28">
        <v>213</v>
      </c>
      <c r="I42" s="27">
        <f>H42/H40%</f>
        <v>72</v>
      </c>
      <c r="J42" s="28">
        <v>169</v>
      </c>
      <c r="K42" s="27">
        <f>J42/J40%</f>
        <v>70.4</v>
      </c>
    </row>
    <row r="43" spans="1:11" ht="18" customHeight="1">
      <c r="A43" s="14" t="s">
        <v>9</v>
      </c>
      <c r="B43" s="23">
        <f t="shared" si="1"/>
        <v>0</v>
      </c>
      <c r="C43" s="29">
        <f>B43/B40%</f>
        <v>0</v>
      </c>
      <c r="D43" s="28"/>
      <c r="E43" s="29">
        <f>D43/D40%</f>
        <v>0</v>
      </c>
      <c r="F43" s="28"/>
      <c r="G43" s="29">
        <f>F43/F40%</f>
        <v>0</v>
      </c>
      <c r="H43" s="28"/>
      <c r="I43" s="29">
        <f>H43/H40%</f>
        <v>0</v>
      </c>
      <c r="J43" s="28"/>
      <c r="K43" s="29">
        <f>J43/J40%</f>
        <v>0</v>
      </c>
    </row>
    <row r="44" spans="1:11" ht="18" customHeight="1">
      <c r="A44" s="13" t="s">
        <v>16</v>
      </c>
      <c r="B44" s="23">
        <f t="shared" si="1"/>
        <v>1156</v>
      </c>
      <c r="C44" s="30"/>
      <c r="D44" s="23">
        <f>SUM(D45:D47)</f>
        <v>296</v>
      </c>
      <c r="E44" s="30"/>
      <c r="F44" s="23">
        <f>SUM(F45:F47)</f>
        <v>324</v>
      </c>
      <c r="G44" s="30"/>
      <c r="H44" s="23">
        <f>SUM(H45:H47)</f>
        <v>296</v>
      </c>
      <c r="I44" s="30"/>
      <c r="J44" s="23">
        <f>SUM(J45:J47)</f>
        <v>240</v>
      </c>
      <c r="K44" s="30"/>
    </row>
    <row r="45" spans="1:11" ht="18" customHeight="1">
      <c r="A45" s="14" t="s">
        <v>23</v>
      </c>
      <c r="B45" s="23">
        <f t="shared" si="1"/>
        <v>647</v>
      </c>
      <c r="C45" s="27">
        <f>B45/B44%</f>
        <v>56</v>
      </c>
      <c r="D45" s="28">
        <v>141</v>
      </c>
      <c r="E45" s="27">
        <f>D45/D44%</f>
        <v>47.6</v>
      </c>
      <c r="F45" s="28">
        <v>183</v>
      </c>
      <c r="G45" s="27">
        <f>F45/F44%</f>
        <v>56.5</v>
      </c>
      <c r="H45" s="28">
        <v>176</v>
      </c>
      <c r="I45" s="27">
        <f>H45/H44%</f>
        <v>59.5</v>
      </c>
      <c r="J45" s="28">
        <v>147</v>
      </c>
      <c r="K45" s="27">
        <f>J45/J44%</f>
        <v>61.3</v>
      </c>
    </row>
    <row r="46" spans="1:11" ht="18" customHeight="1">
      <c r="A46" s="14" t="s">
        <v>24</v>
      </c>
      <c r="B46" s="23">
        <f t="shared" si="1"/>
        <v>508</v>
      </c>
      <c r="C46" s="27">
        <f>B46/B44%</f>
        <v>43.9</v>
      </c>
      <c r="D46" s="28">
        <v>155</v>
      </c>
      <c r="E46" s="27">
        <f>D46/D44%</f>
        <v>52.4</v>
      </c>
      <c r="F46" s="28">
        <v>141</v>
      </c>
      <c r="G46" s="27">
        <f>F46/F44%</f>
        <v>43.5</v>
      </c>
      <c r="H46" s="28">
        <v>119</v>
      </c>
      <c r="I46" s="27">
        <f>H46/H44%</f>
        <v>40.2</v>
      </c>
      <c r="J46" s="28">
        <v>93</v>
      </c>
      <c r="K46" s="27">
        <f>J46/J44%</f>
        <v>38.8</v>
      </c>
    </row>
    <row r="47" spans="1:11" ht="18" customHeight="1">
      <c r="A47" s="14" t="s">
        <v>9</v>
      </c>
      <c r="B47" s="23">
        <f t="shared" si="1"/>
        <v>1</v>
      </c>
      <c r="C47" s="29">
        <f>B47/B44%</f>
        <v>0.1</v>
      </c>
      <c r="D47" s="28"/>
      <c r="E47" s="29">
        <f>D47/D44%</f>
        <v>0</v>
      </c>
      <c r="F47" s="28"/>
      <c r="G47" s="29">
        <f>F47/F44%</f>
        <v>0</v>
      </c>
      <c r="H47" s="28">
        <v>1</v>
      </c>
      <c r="I47" s="29">
        <f>H47/H44%</f>
        <v>0.3</v>
      </c>
      <c r="J47" s="28"/>
      <c r="K47" s="29">
        <f>J47/J44%</f>
        <v>0</v>
      </c>
    </row>
    <row r="48" spans="1:11" ht="18" customHeight="1">
      <c r="A48" s="13" t="s">
        <v>17</v>
      </c>
      <c r="B48" s="23">
        <f t="shared" si="1"/>
        <v>1156</v>
      </c>
      <c r="C48" s="30"/>
      <c r="D48" s="23">
        <f>SUM(D49:D51)</f>
        <v>296</v>
      </c>
      <c r="E48" s="30"/>
      <c r="F48" s="23">
        <f>SUM(F49:F51)</f>
        <v>324</v>
      </c>
      <c r="G48" s="30"/>
      <c r="H48" s="23">
        <f>SUM(H49:H51)</f>
        <v>296</v>
      </c>
      <c r="I48" s="30"/>
      <c r="J48" s="23">
        <f>SUM(J49:J51)</f>
        <v>240</v>
      </c>
      <c r="K48" s="30"/>
    </row>
    <row r="49" spans="1:11" ht="18" customHeight="1">
      <c r="A49" s="14" t="s">
        <v>23</v>
      </c>
      <c r="B49" s="23">
        <f t="shared" si="1"/>
        <v>609</v>
      </c>
      <c r="C49" s="27">
        <f>B49/B48%</f>
        <v>52.7</v>
      </c>
      <c r="D49" s="28">
        <v>134</v>
      </c>
      <c r="E49" s="27">
        <f>D49/D48%</f>
        <v>45.3</v>
      </c>
      <c r="F49" s="28">
        <v>142</v>
      </c>
      <c r="G49" s="27">
        <f>F49/F48%</f>
        <v>43.8</v>
      </c>
      <c r="H49" s="28">
        <v>157</v>
      </c>
      <c r="I49" s="27">
        <f>H49/H48%</f>
        <v>53</v>
      </c>
      <c r="J49" s="28">
        <v>176</v>
      </c>
      <c r="K49" s="27">
        <f>J49/J48%</f>
        <v>73.3</v>
      </c>
    </row>
    <row r="50" spans="1:11" ht="18" customHeight="1">
      <c r="A50" s="14" t="s">
        <v>24</v>
      </c>
      <c r="B50" s="23">
        <f t="shared" si="1"/>
        <v>547</v>
      </c>
      <c r="C50" s="33">
        <f>B50/B48%</f>
        <v>47.3</v>
      </c>
      <c r="D50" s="28">
        <v>162</v>
      </c>
      <c r="E50" s="27">
        <f>D50/D48%</f>
        <v>54.7</v>
      </c>
      <c r="F50" s="28">
        <v>182</v>
      </c>
      <c r="G50" s="27">
        <f>F50/F48%</f>
        <v>56.2</v>
      </c>
      <c r="H50" s="28">
        <v>139</v>
      </c>
      <c r="I50" s="27">
        <f>H50/H48%</f>
        <v>47</v>
      </c>
      <c r="J50" s="28">
        <v>64</v>
      </c>
      <c r="K50" s="27">
        <f>J50/J48%</f>
        <v>26.7</v>
      </c>
    </row>
    <row r="51" spans="1:11" ht="18" customHeight="1">
      <c r="A51" s="14" t="s">
        <v>9</v>
      </c>
      <c r="B51" s="23">
        <f t="shared" si="1"/>
        <v>0</v>
      </c>
      <c r="C51" s="35">
        <f>B51/B48%</f>
        <v>0</v>
      </c>
      <c r="D51" s="28"/>
      <c r="E51" s="29">
        <f>D51/D48%</f>
        <v>0</v>
      </c>
      <c r="F51" s="28"/>
      <c r="G51" s="29">
        <f>F51/F48%</f>
        <v>0</v>
      </c>
      <c r="H51" s="28"/>
      <c r="I51" s="29">
        <f>H51/H48%</f>
        <v>0</v>
      </c>
      <c r="J51" s="28"/>
      <c r="K51" s="29">
        <f>J51/J48%</f>
        <v>0</v>
      </c>
    </row>
    <row r="52" spans="1:11" ht="18" customHeight="1">
      <c r="A52" s="13" t="s">
        <v>18</v>
      </c>
      <c r="B52" s="23">
        <f t="shared" si="1"/>
        <v>1156</v>
      </c>
      <c r="C52" s="37"/>
      <c r="D52" s="23">
        <f>SUM(D53:D55)</f>
        <v>296</v>
      </c>
      <c r="E52" s="30"/>
      <c r="F52" s="23">
        <f>SUM(F53:F55)</f>
        <v>324</v>
      </c>
      <c r="G52" s="30"/>
      <c r="H52" s="23">
        <f>SUM(H53:H55)</f>
        <v>296</v>
      </c>
      <c r="I52" s="30"/>
      <c r="J52" s="23">
        <f>SUM(J53:J55)</f>
        <v>240</v>
      </c>
      <c r="K52" s="30"/>
    </row>
    <row r="53" spans="1:11" ht="18" customHeight="1">
      <c r="A53" s="14" t="s">
        <v>23</v>
      </c>
      <c r="B53" s="23">
        <f t="shared" si="1"/>
        <v>489</v>
      </c>
      <c r="C53" s="33">
        <f>B53/B52%</f>
        <v>42.3</v>
      </c>
      <c r="D53" s="28">
        <v>164</v>
      </c>
      <c r="E53" s="27">
        <f>D53/D52%</f>
        <v>55.4</v>
      </c>
      <c r="F53" s="28">
        <v>111</v>
      </c>
      <c r="G53" s="27">
        <f>F53/F52%</f>
        <v>34.3</v>
      </c>
      <c r="H53" s="28">
        <v>99</v>
      </c>
      <c r="I53" s="27">
        <f>H53/H52%</f>
        <v>33.4</v>
      </c>
      <c r="J53" s="28">
        <v>115</v>
      </c>
      <c r="K53" s="27">
        <f>J53/J52%</f>
        <v>47.9</v>
      </c>
    </row>
    <row r="54" spans="1:11" ht="18" customHeight="1">
      <c r="A54" s="14" t="s">
        <v>24</v>
      </c>
      <c r="B54" s="23">
        <f t="shared" si="1"/>
        <v>600</v>
      </c>
      <c r="C54" s="33">
        <f>B54/B52%</f>
        <v>51.9</v>
      </c>
      <c r="D54" s="32">
        <v>112</v>
      </c>
      <c r="E54" s="27">
        <f>D54/D52%</f>
        <v>37.8</v>
      </c>
      <c r="F54" s="28">
        <v>184</v>
      </c>
      <c r="G54" s="27">
        <f>F54/F52%</f>
        <v>56.8</v>
      </c>
      <c r="H54" s="28">
        <v>180</v>
      </c>
      <c r="I54" s="27">
        <f>H54/H52%</f>
        <v>60.8</v>
      </c>
      <c r="J54" s="28">
        <v>124</v>
      </c>
      <c r="K54" s="27">
        <f>J54/J52%</f>
        <v>51.7</v>
      </c>
    </row>
    <row r="55" spans="1:11" ht="18" customHeight="1">
      <c r="A55" s="14" t="s">
        <v>9</v>
      </c>
      <c r="B55" s="23">
        <f t="shared" si="1"/>
        <v>67</v>
      </c>
      <c r="C55" s="35">
        <f>B55/B52%</f>
        <v>5.8</v>
      </c>
      <c r="D55" s="38">
        <v>20</v>
      </c>
      <c r="E55" s="36">
        <f>D55/D52%</f>
        <v>6.8</v>
      </c>
      <c r="F55" s="28">
        <v>29</v>
      </c>
      <c r="G55" s="29">
        <f>F55/F52%</f>
        <v>9</v>
      </c>
      <c r="H55" s="28">
        <v>17</v>
      </c>
      <c r="I55" s="29">
        <f>H55/H52%</f>
        <v>5.7</v>
      </c>
      <c r="J55" s="28">
        <v>1</v>
      </c>
      <c r="K55" s="29">
        <f>J55/J52%</f>
        <v>0.4</v>
      </c>
    </row>
    <row r="56" spans="1:11" ht="18" customHeight="1">
      <c r="A56" s="13" t="s">
        <v>19</v>
      </c>
      <c r="B56" s="23">
        <f t="shared" si="1"/>
        <v>860</v>
      </c>
      <c r="C56" s="37"/>
      <c r="D56" s="25"/>
      <c r="E56" s="26"/>
      <c r="F56" s="23">
        <f>SUM(F57:F59)</f>
        <v>324</v>
      </c>
      <c r="G56" s="30"/>
      <c r="H56" s="23">
        <f>SUM(H57:H59)</f>
        <v>296</v>
      </c>
      <c r="I56" s="30"/>
      <c r="J56" s="23">
        <f>SUM(J57:J59)</f>
        <v>240</v>
      </c>
      <c r="K56" s="30"/>
    </row>
    <row r="57" spans="1:11" ht="18" customHeight="1">
      <c r="A57" s="14" t="s">
        <v>23</v>
      </c>
      <c r="B57" s="23">
        <f t="shared" si="1"/>
        <v>260</v>
      </c>
      <c r="C57" s="33">
        <f>B57/B56%</f>
        <v>30.2</v>
      </c>
      <c r="D57" s="26"/>
      <c r="E57" s="26"/>
      <c r="F57" s="28">
        <v>78</v>
      </c>
      <c r="G57" s="27">
        <f>F57/F56%</f>
        <v>24.1</v>
      </c>
      <c r="H57" s="28">
        <v>94</v>
      </c>
      <c r="I57" s="27">
        <f>H57/H56%</f>
        <v>31.8</v>
      </c>
      <c r="J57" s="28">
        <v>88</v>
      </c>
      <c r="K57" s="27">
        <f>J57/J56%</f>
        <v>36.7</v>
      </c>
    </row>
    <row r="58" spans="1:11" ht="18" customHeight="1">
      <c r="A58" s="14" t="s">
        <v>24</v>
      </c>
      <c r="B58" s="23">
        <f t="shared" si="1"/>
        <v>599</v>
      </c>
      <c r="C58" s="33">
        <f>B58/B56%</f>
        <v>69.7</v>
      </c>
      <c r="D58" s="26"/>
      <c r="E58" s="26"/>
      <c r="F58" s="28">
        <v>245</v>
      </c>
      <c r="G58" s="27">
        <f>F58/F56%</f>
        <v>75.6</v>
      </c>
      <c r="H58" s="28">
        <v>202</v>
      </c>
      <c r="I58" s="27">
        <f>H58/H56%</f>
        <v>68.2</v>
      </c>
      <c r="J58" s="28">
        <v>152</v>
      </c>
      <c r="K58" s="27">
        <f>J58/J56%</f>
        <v>63.3</v>
      </c>
    </row>
    <row r="59" spans="1:11" ht="18" customHeight="1">
      <c r="A59" s="14" t="s">
        <v>9</v>
      </c>
      <c r="B59" s="23">
        <f t="shared" si="1"/>
        <v>1</v>
      </c>
      <c r="C59" s="35">
        <f>B59/B56%</f>
        <v>0.1</v>
      </c>
      <c r="D59" s="26"/>
      <c r="E59" s="26"/>
      <c r="F59" s="28">
        <v>1</v>
      </c>
      <c r="G59" s="29">
        <f>F59/F56%</f>
        <v>0.3</v>
      </c>
      <c r="H59" s="28"/>
      <c r="I59" s="29">
        <f>H59/H56%</f>
        <v>0</v>
      </c>
      <c r="J59" s="28"/>
      <c r="K59" s="29">
        <f>J59/J56%</f>
        <v>0</v>
      </c>
    </row>
    <row r="60" spans="1:11" ht="18" customHeight="1">
      <c r="A60" s="13" t="s">
        <v>20</v>
      </c>
      <c r="B60" s="23">
        <f t="shared" si="1"/>
        <v>0</v>
      </c>
      <c r="C60" s="37"/>
      <c r="D60" s="25"/>
      <c r="E60" s="40"/>
      <c r="F60" s="25"/>
      <c r="G60" s="30"/>
      <c r="H60" s="23"/>
      <c r="I60" s="30"/>
      <c r="J60" s="23"/>
      <c r="K60" s="30"/>
    </row>
    <row r="61" spans="1:11" ht="18" customHeight="1">
      <c r="A61" s="16" t="s">
        <v>27</v>
      </c>
      <c r="B61" s="23">
        <f t="shared" si="1"/>
        <v>1156</v>
      </c>
      <c r="C61" s="37"/>
      <c r="D61" s="23">
        <f>SUM(D62:D64)</f>
        <v>296</v>
      </c>
      <c r="E61" s="30"/>
      <c r="F61" s="23">
        <f>SUM(F62:F64)</f>
        <v>324</v>
      </c>
      <c r="G61" s="30"/>
      <c r="H61" s="23">
        <f>SUM(H62:H64)</f>
        <v>296</v>
      </c>
      <c r="I61" s="30"/>
      <c r="J61" s="23">
        <f>SUM(J62:J64)</f>
        <v>240</v>
      </c>
      <c r="K61" s="30"/>
    </row>
    <row r="62" spans="1:11" ht="18" customHeight="1">
      <c r="A62" s="17" t="s">
        <v>37</v>
      </c>
      <c r="B62" s="23">
        <f t="shared" si="1"/>
        <v>774</v>
      </c>
      <c r="C62" s="27">
        <f>B62/B61%</f>
        <v>67</v>
      </c>
      <c r="D62" s="28">
        <v>187</v>
      </c>
      <c r="E62" s="27">
        <f>D62/D61%</f>
        <v>63.2</v>
      </c>
      <c r="F62" s="28">
        <v>222</v>
      </c>
      <c r="G62" s="27">
        <f>F62/F61%</f>
        <v>68.5</v>
      </c>
      <c r="H62" s="28">
        <v>199</v>
      </c>
      <c r="I62" s="27">
        <f>H62/H61%</f>
        <v>67.2</v>
      </c>
      <c r="J62" s="28">
        <v>166</v>
      </c>
      <c r="K62" s="27">
        <f>J62/J61%</f>
        <v>69.2</v>
      </c>
    </row>
    <row r="63" spans="1:11" ht="18" customHeight="1">
      <c r="A63" s="17" t="s">
        <v>21</v>
      </c>
      <c r="B63" s="23">
        <f t="shared" si="1"/>
        <v>378</v>
      </c>
      <c r="C63" s="27">
        <f>B63/B61%</f>
        <v>32.7</v>
      </c>
      <c r="D63" s="28">
        <v>106</v>
      </c>
      <c r="E63" s="27">
        <f>D63/D61%</f>
        <v>35.8</v>
      </c>
      <c r="F63" s="28">
        <v>101</v>
      </c>
      <c r="G63" s="27">
        <f>F63/F61%</f>
        <v>31.2</v>
      </c>
      <c r="H63" s="28">
        <v>97</v>
      </c>
      <c r="I63" s="27">
        <f>H63/H61%</f>
        <v>32.8</v>
      </c>
      <c r="J63" s="28">
        <v>74</v>
      </c>
      <c r="K63" s="27">
        <f>J63/J61%</f>
        <v>30.8</v>
      </c>
    </row>
    <row r="64" spans="1:11" ht="18" customHeight="1">
      <c r="A64" s="15" t="s">
        <v>25</v>
      </c>
      <c r="B64" s="23">
        <f t="shared" si="1"/>
        <v>4</v>
      </c>
      <c r="C64" s="29">
        <f>B64/B61%</f>
        <v>0.3</v>
      </c>
      <c r="D64" s="28">
        <v>3</v>
      </c>
      <c r="E64" s="29">
        <f>D64/D61%</f>
        <v>1</v>
      </c>
      <c r="F64" s="28">
        <v>1</v>
      </c>
      <c r="G64" s="29">
        <f>F64/F61%</f>
        <v>0.3</v>
      </c>
      <c r="H64" s="28"/>
      <c r="I64" s="29">
        <f>H64/H61%</f>
        <v>0</v>
      </c>
      <c r="J64" s="28"/>
      <c r="K64" s="29">
        <f>J64/J61%</f>
        <v>0</v>
      </c>
    </row>
    <row r="65" spans="1:11" ht="18" customHeight="1">
      <c r="A65" s="16" t="s">
        <v>28</v>
      </c>
      <c r="B65" s="23">
        <f t="shared" si="1"/>
        <v>1156</v>
      </c>
      <c r="C65" s="30"/>
      <c r="D65" s="23">
        <f>SUM(D66:D68)</f>
        <v>296</v>
      </c>
      <c r="E65" s="30"/>
      <c r="F65" s="23">
        <f>SUM(F66:F68)</f>
        <v>324</v>
      </c>
      <c r="G65" s="30"/>
      <c r="H65" s="23">
        <f>SUM(H66:H68)</f>
        <v>296</v>
      </c>
      <c r="I65" s="30"/>
      <c r="J65" s="23">
        <f>SUM(J66:J68)</f>
        <v>240</v>
      </c>
      <c r="K65" s="30"/>
    </row>
    <row r="66" spans="1:11" ht="18" customHeight="1">
      <c r="A66" s="17" t="s">
        <v>37</v>
      </c>
      <c r="B66" s="23">
        <f t="shared" si="1"/>
        <v>755</v>
      </c>
      <c r="C66" s="27">
        <f>B66/B65%</f>
        <v>65.3</v>
      </c>
      <c r="D66" s="28">
        <v>187</v>
      </c>
      <c r="E66" s="27">
        <f>D66/D65%</f>
        <v>63.2</v>
      </c>
      <c r="F66" s="28">
        <v>228</v>
      </c>
      <c r="G66" s="27">
        <f>F66/F65%</f>
        <v>70.4</v>
      </c>
      <c r="H66" s="28">
        <v>177</v>
      </c>
      <c r="I66" s="27">
        <f>H66/H65%</f>
        <v>59.8</v>
      </c>
      <c r="J66" s="28">
        <v>163</v>
      </c>
      <c r="K66" s="27">
        <f>J66/J65%</f>
        <v>67.9</v>
      </c>
    </row>
    <row r="67" spans="1:11" ht="18" customHeight="1">
      <c r="A67" s="17" t="s">
        <v>21</v>
      </c>
      <c r="B67" s="23">
        <f t="shared" si="1"/>
        <v>400</v>
      </c>
      <c r="C67" s="27">
        <f>B67/B65%</f>
        <v>34.6</v>
      </c>
      <c r="D67" s="28">
        <v>108</v>
      </c>
      <c r="E67" s="27">
        <f>D67/D65%</f>
        <v>36.5</v>
      </c>
      <c r="F67" s="28">
        <v>96</v>
      </c>
      <c r="G67" s="27">
        <f>F67/F65%</f>
        <v>29.6</v>
      </c>
      <c r="H67" s="28">
        <v>119</v>
      </c>
      <c r="I67" s="27">
        <f>H67/H65%</f>
        <v>40.2</v>
      </c>
      <c r="J67" s="28">
        <v>77</v>
      </c>
      <c r="K67" s="27">
        <f>J67/J65%</f>
        <v>32.1</v>
      </c>
    </row>
    <row r="68" spans="1:11" ht="18" customHeight="1">
      <c r="A68" s="15" t="s">
        <v>25</v>
      </c>
      <c r="B68" s="23">
        <f t="shared" si="1"/>
        <v>1</v>
      </c>
      <c r="C68" s="29">
        <f>B68/B65%</f>
        <v>0.1</v>
      </c>
      <c r="D68" s="28">
        <v>1</v>
      </c>
      <c r="E68" s="29">
        <f>D68/D65%</f>
        <v>0.3</v>
      </c>
      <c r="F68" s="28"/>
      <c r="G68" s="29">
        <f>F68/F65%</f>
        <v>0</v>
      </c>
      <c r="H68" s="28"/>
      <c r="I68" s="29">
        <f>H68/H65%</f>
        <v>0</v>
      </c>
      <c r="J68" s="28"/>
      <c r="K68" s="29">
        <f>J68/J65%</f>
        <v>0</v>
      </c>
    </row>
    <row r="69" spans="1:11" ht="18" customHeight="1">
      <c r="A69" s="16" t="s">
        <v>36</v>
      </c>
      <c r="B69" s="23">
        <f t="shared" si="1"/>
        <v>1156</v>
      </c>
      <c r="C69" s="30"/>
      <c r="D69" s="23">
        <f>SUM(D70:D72)</f>
        <v>296</v>
      </c>
      <c r="E69" s="30"/>
      <c r="F69" s="23">
        <f>SUM(F70:F72)</f>
        <v>324</v>
      </c>
      <c r="G69" s="30"/>
      <c r="H69" s="23">
        <f>SUM(H70:H72)</f>
        <v>296</v>
      </c>
      <c r="I69" s="30"/>
      <c r="J69" s="23">
        <f>SUM(J70:J72)</f>
        <v>240</v>
      </c>
      <c r="K69" s="30"/>
    </row>
    <row r="70" spans="1:11" ht="18" customHeight="1">
      <c r="A70" s="17" t="s">
        <v>37</v>
      </c>
      <c r="B70" s="23">
        <f t="shared" si="1"/>
        <v>702</v>
      </c>
      <c r="C70" s="27">
        <f>B70/B69%</f>
        <v>60.7</v>
      </c>
      <c r="D70" s="28">
        <v>191</v>
      </c>
      <c r="E70" s="27">
        <f>D70/D69%</f>
        <v>64.5</v>
      </c>
      <c r="F70" s="28">
        <v>209</v>
      </c>
      <c r="G70" s="27">
        <f>F70/F69%</f>
        <v>64.5</v>
      </c>
      <c r="H70" s="28">
        <v>161</v>
      </c>
      <c r="I70" s="27">
        <f>H70/H69%</f>
        <v>54.4</v>
      </c>
      <c r="J70" s="28">
        <v>141</v>
      </c>
      <c r="K70" s="27">
        <f>J70/J69%</f>
        <v>58.8</v>
      </c>
    </row>
    <row r="71" spans="1:11" ht="18" customHeight="1">
      <c r="A71" s="17" t="s">
        <v>21</v>
      </c>
      <c r="B71" s="23">
        <f t="shared" si="1"/>
        <v>449</v>
      </c>
      <c r="C71" s="27">
        <f>B71/B69%</f>
        <v>38.8</v>
      </c>
      <c r="D71" s="28">
        <v>104</v>
      </c>
      <c r="E71" s="27">
        <f>D71/D69%</f>
        <v>35.1</v>
      </c>
      <c r="F71" s="28">
        <v>113</v>
      </c>
      <c r="G71" s="27">
        <f>F71/F69%</f>
        <v>34.9</v>
      </c>
      <c r="H71" s="28">
        <v>135</v>
      </c>
      <c r="I71" s="27">
        <f>H71/H69%</f>
        <v>45.6</v>
      </c>
      <c r="J71" s="28">
        <v>97</v>
      </c>
      <c r="K71" s="27">
        <f>J71/J69%</f>
        <v>40.4</v>
      </c>
    </row>
    <row r="72" spans="1:11" ht="18" customHeight="1">
      <c r="A72" s="15" t="s">
        <v>25</v>
      </c>
      <c r="B72" s="23">
        <f t="shared" si="1"/>
        <v>5</v>
      </c>
      <c r="C72" s="29">
        <f>B72/B69%</f>
        <v>0.4</v>
      </c>
      <c r="D72" s="28">
        <v>1</v>
      </c>
      <c r="E72" s="29">
        <f>D72/D69%</f>
        <v>0.3</v>
      </c>
      <c r="F72" s="28">
        <v>2</v>
      </c>
      <c r="G72" s="29">
        <f>F72/F69%</f>
        <v>0.6</v>
      </c>
      <c r="H72" s="28"/>
      <c r="I72" s="29">
        <f>H72/H69%</f>
        <v>0</v>
      </c>
      <c r="J72" s="28">
        <v>2</v>
      </c>
      <c r="K72" s="29">
        <f>J72/J69%</f>
        <v>0.8</v>
      </c>
    </row>
    <row r="73" spans="1:11" ht="18" customHeight="1">
      <c r="A73" s="13" t="s">
        <v>22</v>
      </c>
      <c r="B73" s="23">
        <f t="shared" si="1"/>
        <v>0</v>
      </c>
      <c r="C73" s="30"/>
      <c r="D73" s="23"/>
      <c r="E73" s="30"/>
      <c r="F73" s="23"/>
      <c r="G73" s="30"/>
      <c r="H73" s="23"/>
      <c r="I73" s="30"/>
      <c r="J73" s="23"/>
      <c r="K73" s="30"/>
    </row>
    <row r="74" spans="1:11" ht="18" customHeight="1">
      <c r="A74" s="16" t="s">
        <v>29</v>
      </c>
      <c r="B74" s="23">
        <f t="shared" si="1"/>
        <v>1156</v>
      </c>
      <c r="C74" s="30"/>
      <c r="D74" s="23">
        <f>SUM(D75:D77)</f>
        <v>296</v>
      </c>
      <c r="E74" s="30"/>
      <c r="F74" s="23">
        <f>SUM(F75:F77)</f>
        <v>324</v>
      </c>
      <c r="G74" s="30"/>
      <c r="H74" s="23">
        <f>SUM(H75:H77)</f>
        <v>296</v>
      </c>
      <c r="I74" s="30"/>
      <c r="J74" s="23">
        <f>SUM(J75:J77)</f>
        <v>240</v>
      </c>
      <c r="K74" s="30"/>
    </row>
    <row r="75" spans="1:11" ht="18" customHeight="1">
      <c r="A75" s="17" t="s">
        <v>37</v>
      </c>
      <c r="B75" s="23">
        <f t="shared" si="1"/>
        <v>735</v>
      </c>
      <c r="C75" s="27">
        <f>B75/B74%</f>
        <v>63.6</v>
      </c>
      <c r="D75" s="28">
        <v>191</v>
      </c>
      <c r="E75" s="27">
        <f>D75/D74%</f>
        <v>64.5</v>
      </c>
      <c r="F75" s="28">
        <v>214</v>
      </c>
      <c r="G75" s="27">
        <f>F75/F74%</f>
        <v>66</v>
      </c>
      <c r="H75" s="28">
        <v>177</v>
      </c>
      <c r="I75" s="27">
        <f>H75/H74%</f>
        <v>59.8</v>
      </c>
      <c r="J75" s="28">
        <v>153</v>
      </c>
      <c r="K75" s="27">
        <f>J75/J74%</f>
        <v>63.8</v>
      </c>
    </row>
    <row r="76" spans="1:11" ht="18" customHeight="1">
      <c r="A76" s="17" t="s">
        <v>21</v>
      </c>
      <c r="B76" s="23">
        <f t="shared" si="1"/>
        <v>415</v>
      </c>
      <c r="C76" s="27">
        <f>B76/B74%</f>
        <v>35.9</v>
      </c>
      <c r="D76" s="28">
        <v>101</v>
      </c>
      <c r="E76" s="27">
        <f>D76/D74%</f>
        <v>34.1</v>
      </c>
      <c r="F76" s="28">
        <v>108</v>
      </c>
      <c r="G76" s="27">
        <f>F76/F74%</f>
        <v>33.3</v>
      </c>
      <c r="H76" s="28">
        <v>119</v>
      </c>
      <c r="I76" s="27">
        <f>H76/H74%</f>
        <v>40.2</v>
      </c>
      <c r="J76" s="28">
        <v>87</v>
      </c>
      <c r="K76" s="27">
        <f>J76/J74%</f>
        <v>36.3</v>
      </c>
    </row>
    <row r="77" spans="1:11" ht="18" customHeight="1">
      <c r="A77" s="15" t="s">
        <v>25</v>
      </c>
      <c r="B77" s="23">
        <f aca="true" t="shared" si="2" ref="B77:B89">D77+F77+H77+J77</f>
        <v>6</v>
      </c>
      <c r="C77" s="29">
        <f>B77/B74%</f>
        <v>0.5</v>
      </c>
      <c r="D77" s="28">
        <v>4</v>
      </c>
      <c r="E77" s="29">
        <f>D77/D74%</f>
        <v>1.4</v>
      </c>
      <c r="F77" s="28">
        <v>2</v>
      </c>
      <c r="G77" s="29">
        <f>F77/F74%</f>
        <v>0.6</v>
      </c>
      <c r="H77" s="28"/>
      <c r="I77" s="29">
        <f>H77/H74%</f>
        <v>0</v>
      </c>
      <c r="J77" s="28"/>
      <c r="K77" s="29">
        <f>J77/J74%</f>
        <v>0</v>
      </c>
    </row>
    <row r="78" spans="1:11" ht="18" customHeight="1">
      <c r="A78" s="16" t="s">
        <v>30</v>
      </c>
      <c r="B78" s="23">
        <f t="shared" si="2"/>
        <v>1156</v>
      </c>
      <c r="C78" s="30"/>
      <c r="D78" s="23">
        <f>SUM(D79:D81)</f>
        <v>296</v>
      </c>
      <c r="E78" s="30"/>
      <c r="F78" s="23">
        <f>SUM(F79:F81)</f>
        <v>324</v>
      </c>
      <c r="G78" s="30"/>
      <c r="H78" s="23">
        <f>SUM(H79:H81)</f>
        <v>296</v>
      </c>
      <c r="I78" s="30"/>
      <c r="J78" s="23">
        <f>SUM(J79:J81)</f>
        <v>240</v>
      </c>
      <c r="K78" s="30"/>
    </row>
    <row r="79" spans="1:11" ht="18" customHeight="1">
      <c r="A79" s="17" t="s">
        <v>37</v>
      </c>
      <c r="B79" s="23">
        <f t="shared" si="2"/>
        <v>736</v>
      </c>
      <c r="C79" s="27">
        <f>B79/B78%</f>
        <v>63.7</v>
      </c>
      <c r="D79" s="28">
        <v>180</v>
      </c>
      <c r="E79" s="27">
        <f>D79/D78%</f>
        <v>60.8</v>
      </c>
      <c r="F79" s="28">
        <v>231</v>
      </c>
      <c r="G79" s="27">
        <f>F79/F78%</f>
        <v>71.3</v>
      </c>
      <c r="H79" s="28">
        <v>185</v>
      </c>
      <c r="I79" s="27">
        <f>H79/H78%</f>
        <v>62.5</v>
      </c>
      <c r="J79" s="28">
        <v>140</v>
      </c>
      <c r="K79" s="27">
        <f>J79/J78%</f>
        <v>58.3</v>
      </c>
    </row>
    <row r="80" spans="1:11" ht="18" customHeight="1">
      <c r="A80" s="17" t="s">
        <v>21</v>
      </c>
      <c r="B80" s="23">
        <f t="shared" si="2"/>
        <v>419</v>
      </c>
      <c r="C80" s="27">
        <f>B80/B78%</f>
        <v>36.2</v>
      </c>
      <c r="D80" s="28">
        <v>115</v>
      </c>
      <c r="E80" s="27">
        <f>D80/D78%</f>
        <v>38.9</v>
      </c>
      <c r="F80" s="28">
        <v>93</v>
      </c>
      <c r="G80" s="27">
        <f>F80/F78%</f>
        <v>28.7</v>
      </c>
      <c r="H80" s="28">
        <v>111</v>
      </c>
      <c r="I80" s="27">
        <f>H80/H78%</f>
        <v>37.5</v>
      </c>
      <c r="J80" s="28">
        <v>100</v>
      </c>
      <c r="K80" s="27">
        <f>J80/J78%</f>
        <v>41.7</v>
      </c>
    </row>
    <row r="81" spans="1:11" ht="18" customHeight="1">
      <c r="A81" s="15" t="s">
        <v>25</v>
      </c>
      <c r="B81" s="23">
        <f t="shared" si="2"/>
        <v>1</v>
      </c>
      <c r="C81" s="29">
        <f>B81/B78%</f>
        <v>0.1</v>
      </c>
      <c r="D81" s="28">
        <v>1</v>
      </c>
      <c r="E81" s="29">
        <f>D81/D78%</f>
        <v>0.3</v>
      </c>
      <c r="F81" s="28"/>
      <c r="G81" s="29">
        <f>F81/F78%</f>
        <v>0</v>
      </c>
      <c r="H81" s="28"/>
      <c r="I81" s="29">
        <f>H81/H78%</f>
        <v>0</v>
      </c>
      <c r="J81" s="28"/>
      <c r="K81" s="29">
        <f>J81/J78%</f>
        <v>0</v>
      </c>
    </row>
    <row r="82" spans="1:11" ht="18" customHeight="1">
      <c r="A82" s="16" t="s">
        <v>31</v>
      </c>
      <c r="B82" s="23">
        <f t="shared" si="2"/>
        <v>1156</v>
      </c>
      <c r="C82" s="30"/>
      <c r="D82" s="23">
        <f>SUM(D83:D85)</f>
        <v>296</v>
      </c>
      <c r="E82" s="30"/>
      <c r="F82" s="23">
        <f>SUM(F83:F85)</f>
        <v>324</v>
      </c>
      <c r="G82" s="30"/>
      <c r="H82" s="23">
        <f>SUM(H83:H85)</f>
        <v>296</v>
      </c>
      <c r="I82" s="30"/>
      <c r="J82" s="23">
        <f>SUM(J83:J85)</f>
        <v>240</v>
      </c>
      <c r="K82" s="30"/>
    </row>
    <row r="83" spans="1:11" ht="18" customHeight="1">
      <c r="A83" s="17" t="s">
        <v>37</v>
      </c>
      <c r="B83" s="23">
        <f t="shared" si="2"/>
        <v>790</v>
      </c>
      <c r="C83" s="27">
        <f>B83/B82%</f>
        <v>68.3</v>
      </c>
      <c r="D83" s="28">
        <v>191</v>
      </c>
      <c r="E83" s="27">
        <f>D83/D82%</f>
        <v>64.5</v>
      </c>
      <c r="F83" s="28">
        <v>219</v>
      </c>
      <c r="G83" s="27">
        <f>F83/F82%</f>
        <v>67.6</v>
      </c>
      <c r="H83" s="28">
        <v>202</v>
      </c>
      <c r="I83" s="27">
        <f>H83/H82%</f>
        <v>68.2</v>
      </c>
      <c r="J83" s="28">
        <v>178</v>
      </c>
      <c r="K83" s="27">
        <f>J83/J82%</f>
        <v>74.2</v>
      </c>
    </row>
    <row r="84" spans="1:11" ht="18" customHeight="1">
      <c r="A84" s="17" t="s">
        <v>21</v>
      </c>
      <c r="B84" s="23">
        <f t="shared" si="2"/>
        <v>364</v>
      </c>
      <c r="C84" s="27">
        <f>B84/B82%</f>
        <v>31.5</v>
      </c>
      <c r="D84" s="28">
        <v>105</v>
      </c>
      <c r="E84" s="27">
        <f>D84/D82%</f>
        <v>35.5</v>
      </c>
      <c r="F84" s="28">
        <v>105</v>
      </c>
      <c r="G84" s="27">
        <f>F84/F82%</f>
        <v>32.4</v>
      </c>
      <c r="H84" s="28">
        <v>93</v>
      </c>
      <c r="I84" s="27">
        <f>H84/H82%</f>
        <v>31.4</v>
      </c>
      <c r="J84" s="28">
        <v>61</v>
      </c>
      <c r="K84" s="27">
        <f>J84/J82%</f>
        <v>25.4</v>
      </c>
    </row>
    <row r="85" spans="1:11" ht="18" customHeight="1">
      <c r="A85" s="15" t="s">
        <v>25</v>
      </c>
      <c r="B85" s="23">
        <f t="shared" si="2"/>
        <v>2</v>
      </c>
      <c r="C85" s="29">
        <f>B85/B82%</f>
        <v>0.2</v>
      </c>
      <c r="D85" s="28"/>
      <c r="E85" s="29">
        <f>D85/D82%</f>
        <v>0</v>
      </c>
      <c r="F85" s="28"/>
      <c r="G85" s="29">
        <f>F85/F82%</f>
        <v>0</v>
      </c>
      <c r="H85" s="28">
        <v>1</v>
      </c>
      <c r="I85" s="29">
        <f>H85/H82%</f>
        <v>0.3</v>
      </c>
      <c r="J85" s="28">
        <v>1</v>
      </c>
      <c r="K85" s="29">
        <f>J85/J82%</f>
        <v>0.4</v>
      </c>
    </row>
    <row r="86" spans="1:11" ht="18" customHeight="1">
      <c r="A86" s="16" t="s">
        <v>32</v>
      </c>
      <c r="B86" s="23">
        <f t="shared" si="2"/>
        <v>1156</v>
      </c>
      <c r="C86" s="30"/>
      <c r="D86" s="23">
        <f>SUM(D87:D89)</f>
        <v>296</v>
      </c>
      <c r="E86" s="30"/>
      <c r="F86" s="23">
        <f>SUM(F87:F89)</f>
        <v>324</v>
      </c>
      <c r="G86" s="30"/>
      <c r="H86" s="23">
        <f>SUM(H87:H89)</f>
        <v>296</v>
      </c>
      <c r="I86" s="30"/>
      <c r="J86" s="23">
        <f>SUM(J87:J89)</f>
        <v>240</v>
      </c>
      <c r="K86" s="30"/>
    </row>
    <row r="87" spans="1:11" ht="18" customHeight="1">
      <c r="A87" s="19" t="s">
        <v>37</v>
      </c>
      <c r="B87" s="23">
        <f t="shared" si="2"/>
        <v>923</v>
      </c>
      <c r="C87" s="27">
        <f>B87/B86%</f>
        <v>79.8</v>
      </c>
      <c r="D87" s="28">
        <v>228</v>
      </c>
      <c r="E87" s="27">
        <f>D87/D86%</f>
        <v>77</v>
      </c>
      <c r="F87" s="28">
        <v>270</v>
      </c>
      <c r="G87" s="27">
        <f>F87/F86%</f>
        <v>83.3</v>
      </c>
      <c r="H87" s="28">
        <v>238</v>
      </c>
      <c r="I87" s="27">
        <f>H87/H86%</f>
        <v>80.4</v>
      </c>
      <c r="J87" s="28">
        <v>187</v>
      </c>
      <c r="K87" s="27">
        <f>J87/J86%</f>
        <v>77.9</v>
      </c>
    </row>
    <row r="88" spans="1:11" ht="18" customHeight="1">
      <c r="A88" s="20" t="s">
        <v>21</v>
      </c>
      <c r="B88" s="23">
        <f t="shared" si="2"/>
        <v>232</v>
      </c>
      <c r="C88" s="27">
        <f>B88/B86%</f>
        <v>20.1</v>
      </c>
      <c r="D88" s="28">
        <v>68</v>
      </c>
      <c r="E88" s="27">
        <f>D88/D86%</f>
        <v>23</v>
      </c>
      <c r="F88" s="28">
        <v>54</v>
      </c>
      <c r="G88" s="27">
        <f>F88/F86%</f>
        <v>16.7</v>
      </c>
      <c r="H88" s="28">
        <v>57</v>
      </c>
      <c r="I88" s="27">
        <f>H88/H86%</f>
        <v>19.3</v>
      </c>
      <c r="J88" s="28">
        <v>53</v>
      </c>
      <c r="K88" s="27">
        <f>J88/J86%</f>
        <v>22.1</v>
      </c>
    </row>
    <row r="89" spans="1:11" ht="18" customHeight="1">
      <c r="A89" s="20" t="s">
        <v>25</v>
      </c>
      <c r="B89" s="23">
        <f t="shared" si="2"/>
        <v>1</v>
      </c>
      <c r="C89" s="29">
        <f>B89/B86%</f>
        <v>0.1</v>
      </c>
      <c r="D89" s="28"/>
      <c r="E89" s="29">
        <f>D89/D86%</f>
        <v>0</v>
      </c>
      <c r="F89" s="28"/>
      <c r="G89" s="29">
        <f>F89/F86%</f>
        <v>0</v>
      </c>
      <c r="H89" s="28">
        <v>1</v>
      </c>
      <c r="I89" s="29">
        <f>H89/H86%</f>
        <v>0.3</v>
      </c>
      <c r="J89" s="28"/>
      <c r="K89" s="29">
        <f>J89/J86%</f>
        <v>0</v>
      </c>
    </row>
    <row r="91" spans="1:11" ht="18.75">
      <c r="A91" s="63" t="s">
        <v>51</v>
      </c>
      <c r="B91" s="63"/>
      <c r="C91" s="63"/>
      <c r="H91" s="64" t="s">
        <v>50</v>
      </c>
      <c r="I91" s="64"/>
      <c r="J91" s="64"/>
      <c r="K91" s="64"/>
    </row>
    <row r="97" spans="1:11" ht="18.75">
      <c r="A97" s="63"/>
      <c r="B97" s="63"/>
      <c r="C97" s="63"/>
      <c r="H97" s="64"/>
      <c r="I97" s="64"/>
      <c r="J97" s="64"/>
      <c r="K97" s="64"/>
    </row>
  </sheetData>
  <sheetProtection password="A51C" sheet="1" objects="1" scenarios="1" formatCells="0" formatColumns="0" formatRows="0" sort="0" autoFilter="0"/>
  <mergeCells count="22">
    <mergeCell ref="D8:D9"/>
    <mergeCell ref="E8:E9"/>
    <mergeCell ref="A97:C97"/>
    <mergeCell ref="H97:K97"/>
    <mergeCell ref="G8:G9"/>
    <mergeCell ref="H8:H9"/>
    <mergeCell ref="I8:I9"/>
    <mergeCell ref="A4:K4"/>
    <mergeCell ref="A5:K5"/>
    <mergeCell ref="A7:A9"/>
    <mergeCell ref="B7:C7"/>
    <mergeCell ref="D7:E7"/>
    <mergeCell ref="J8:J9"/>
    <mergeCell ref="A91:C91"/>
    <mergeCell ref="F8:F9"/>
    <mergeCell ref="H91:K91"/>
    <mergeCell ref="C8:C9"/>
    <mergeCell ref="F7:G7"/>
    <mergeCell ref="H7:I7"/>
    <mergeCell ref="K8:K9"/>
    <mergeCell ref="J7:K7"/>
    <mergeCell ref="B8:B9"/>
  </mergeCells>
  <printOptions/>
  <pageMargins left="0.57" right="0" top="0.41" bottom="0.25" header="0.13" footer="0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Thang</dc:creator>
  <cp:keywords/>
  <dc:description/>
  <cp:lastModifiedBy>HANH</cp:lastModifiedBy>
  <cp:lastPrinted>2021-01-13T09:20:36Z</cp:lastPrinted>
  <dcterms:created xsi:type="dcterms:W3CDTF">2017-01-03T01:00:58Z</dcterms:created>
  <dcterms:modified xsi:type="dcterms:W3CDTF">2021-01-14T03:09:26Z</dcterms:modified>
  <cp:category/>
  <cp:version/>
  <cp:contentType/>
  <cp:contentStatus/>
</cp:coreProperties>
</file>