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Danh gia 22" sheetId="1" r:id="rId1"/>
  </sheets>
  <definedNames>
    <definedName name="_xlnm.Print_Titles" localSheetId="0">'Danh gia 22'!$5:$7</definedName>
  </definedNames>
  <calcPr fullCalcOnLoad="1"/>
</workbook>
</file>

<file path=xl/sharedStrings.xml><?xml version="1.0" encoding="utf-8"?>
<sst xmlns="http://schemas.openxmlformats.org/spreadsheetml/2006/main" count="179" uniqueCount="73">
  <si>
    <t>THỐNG KÊ CHẤT LƯỢNG HỌC SINH HỌC KỲ I NĂM HỌC 2023-2024</t>
  </si>
  <si>
    <t>TRƯỜNG TIỂU HỌC PHÚ THỌ</t>
  </si>
  <si>
    <t>1. Chất lượng giáo dục</t>
  </si>
  <si>
    <t>Tổng số học sinh</t>
  </si>
  <si>
    <t>Lớp 1</t>
  </si>
  <si>
    <t>Lớp 2</t>
  </si>
  <si>
    <t>Lớp 3</t>
  </si>
  <si>
    <t>Lớp 4</t>
  </si>
  <si>
    <t>Lớp 5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</si>
  <si>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</si>
  <si>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</si>
  <si>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</si>
  <si>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</si>
  <si>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</si>
  <si>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</si>
  <si>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</si>
  <si>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</si>
  <si>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</si>
  <si>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Hoàn thành tốt</t>
  </si>
  <si>
    <t>Hoàn thành</t>
  </si>
  <si>
    <t>Chưa hoàn thành</t>
  </si>
  <si>
    <t>2. Toán</t>
  </si>
  <si>
    <t>3. Đạo đức</t>
  </si>
  <si>
    <t>4. Tự nhiên và Xã hội</t>
  </si>
  <si>
    <t>5. Âm nhạc</t>
  </si>
  <si>
    <t>6. Mĩ thuật</t>
  </si>
  <si>
    <t>7. Giáo dục thể chất</t>
  </si>
  <si>
    <t>8. Hoạt động trải nghiệm</t>
  </si>
  <si>
    <t>9. Khoa học</t>
  </si>
  <si>
    <t>10. Lịch sử và Địa lí</t>
  </si>
  <si>
    <t>11. Tin học và Công nghệ (Công nghệ)</t>
  </si>
  <si>
    <t>12. Tin học và Công nghệ (Tin học)</t>
  </si>
  <si>
    <t>13. Tiếng Anh</t>
  </si>
  <si>
    <t>II. Năng lực cốt lõi</t>
  </si>
  <si>
    <t>1. Tự chủ và tự học</t>
  </si>
  <si>
    <t>Tốt</t>
  </si>
  <si>
    <t>Đạt</t>
  </si>
  <si>
    <t>Cần cố gắng</t>
  </si>
  <si>
    <t>2. Giao tiếp và hợp tác</t>
  </si>
  <si>
    <t>3. GQVĐ và sáng tạo</t>
  </si>
  <si>
    <t>4. Ngôn ngữ</t>
  </si>
  <si>
    <t>5. Tính toán</t>
  </si>
  <si>
    <t>6. Khoa học</t>
  </si>
  <si>
    <t>7. Công nghệ</t>
  </si>
  <si>
    <t>8. Tin học</t>
  </si>
  <si>
    <t>9. Thẩm mĩ</t>
  </si>
  <si>
    <t>10. Thể chất</t>
  </si>
  <si>
    <t>III. Phẩm chất chủ yếu</t>
  </si>
  <si>
    <t>1. Yêu nước</t>
  </si>
  <si>
    <t>2. Nhân ái</t>
  </si>
  <si>
    <t>3. Chăm chỉ</t>
  </si>
  <si>
    <t>4. Trung thực</t>
  </si>
  <si>
    <t>5. Trách nhiệm</t>
  </si>
  <si>
    <t>IV. Đánh giá KQHT</t>
  </si>
  <si>
    <t>- Hoàn thành xuất sắc</t>
  </si>
  <si>
    <t>- Hoàn thành tốt</t>
  </si>
  <si>
    <t>- Hoàn thành</t>
  </si>
  <si>
    <t>- Chưa hoàn thành</t>
  </si>
  <si>
    <t>V. Khen thưởng</t>
  </si>
  <si>
    <t>- Giấy khen cấp trường</t>
  </si>
  <si>
    <t>- Giấy khen cấp trên</t>
  </si>
  <si>
    <t>VI. HSDT được trợ giảng</t>
  </si>
  <si>
    <t>VII. HS.K.Tật không ĐG</t>
  </si>
  <si>
    <t>IIX. HS bỏ học HK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</si>
  <si>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</si>
  <si>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</si>
  <si>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</si>
  <si>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</si>
  <si>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</si>
  <si>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>PHÒNG GD&amp;ĐT THÀNH PHỐ THỦ DẦU MỘT</t>
  </si>
  <si>
    <t>Phú Thọ, ngày 11 tháng 01 năm 2024</t>
  </si>
  <si>
    <t>NGƯỜI LẬP BẢNG</t>
  </si>
  <si>
    <t>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</si>
</sst>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0"/>
    </font>
    <font>
      <b/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0"/>
      <color indexed="12"/>
      <name val="Times New Roman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2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Alignment="1" applyProtection="1">
      <alignment wrapText="1"/>
      <protection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1" fontId="4" fillId="35" borderId="11" xfId="0" applyNumberFormat="1" applyFont="1" applyFill="1" applyBorder="1" applyAlignment="1" applyProtection="1">
      <alignment horizontal="center" vertical="center"/>
      <protection/>
    </xf>
    <xf numFmtId="1" fontId="4" fillId="34" borderId="11" xfId="0" applyNumberFormat="1" applyFont="1" applyFill="1" applyBorder="1" applyAlignment="1" applyProtection="1">
      <alignment horizontal="center" vertical="center"/>
      <protection/>
    </xf>
    <xf numFmtId="1" fontId="4" fillId="35" borderId="12" xfId="0" applyNumberFormat="1" applyFont="1" applyFill="1" applyBorder="1" applyAlignment="1" applyProtection="1">
      <alignment horizontal="center" vertical="center"/>
      <protection/>
    </xf>
    <xf numFmtId="1" fontId="4" fillId="33" borderId="12" xfId="0" applyNumberFormat="1" applyFont="1" applyFill="1" applyBorder="1" applyAlignment="1" applyProtection="1">
      <alignment horizontal="center" vertical="center"/>
      <protection/>
    </xf>
    <xf numFmtId="1" fontId="4" fillId="33" borderId="13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34" borderId="14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 applyProtection="1">
      <alignment horizontal="left" vertical="center" indent="1"/>
      <protection/>
    </xf>
    <xf numFmtId="49" fontId="2" fillId="33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left" wrapText="1"/>
      <protection/>
    </xf>
    <xf numFmtId="1" fontId="4" fillId="35" borderId="13" xfId="0" applyNumberFormat="1" applyFont="1" applyFill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vertical="center" wrapText="1"/>
      <protection/>
    </xf>
    <xf numFmtId="49" fontId="1" fillId="33" borderId="12" xfId="0" applyNumberFormat="1" applyFont="1" applyFill="1" applyBorder="1" applyAlignment="1" applyProtection="1">
      <alignment vertical="center" wrapText="1"/>
      <protection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1" fontId="4" fillId="34" borderId="18" xfId="0" applyNumberFormat="1" applyFont="1" applyFill="1" applyBorder="1" applyAlignment="1" applyProtection="1">
      <alignment horizontal="center" vertical="center"/>
      <protection/>
    </xf>
    <xf numFmtId="1" fontId="4" fillId="34" borderId="19" xfId="0" applyNumberFormat="1" applyFont="1" applyFill="1" applyBorder="1" applyAlignment="1" applyProtection="1">
      <alignment horizontal="center" vertical="center"/>
      <protection/>
    </xf>
    <xf numFmtId="1" fontId="4" fillId="34" borderId="20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21" xfId="0" applyNumberFormat="1" applyFont="1" applyFill="1" applyBorder="1" applyAlignment="1" applyProtection="1">
      <alignment horizontal="center" vertical="center"/>
      <protection/>
    </xf>
    <xf numFmtId="1" fontId="8" fillId="34" borderId="15" xfId="0" applyNumberFormat="1" applyFont="1" applyFill="1" applyBorder="1" applyAlignment="1" applyProtection="1">
      <alignment horizontal="center" vertical="center"/>
      <protection/>
    </xf>
    <xf numFmtId="1" fontId="8" fillId="34" borderId="22" xfId="0" applyNumberFormat="1" applyFont="1" applyFill="1" applyBorder="1" applyAlignment="1" applyProtection="1">
      <alignment horizontal="center" vertical="center"/>
      <protection/>
    </xf>
    <xf numFmtId="1" fontId="8" fillId="34" borderId="16" xfId="0" applyNumberFormat="1" applyFont="1" applyFill="1" applyBorder="1" applyAlignment="1" applyProtection="1">
      <alignment horizontal="center" vertical="center"/>
      <protection/>
    </xf>
    <xf numFmtId="1" fontId="8" fillId="34" borderId="23" xfId="0" applyNumberFormat="1" applyFont="1" applyFill="1" applyBorder="1" applyAlignment="1" applyProtection="1">
      <alignment horizontal="center" vertical="center"/>
      <protection/>
    </xf>
    <xf numFmtId="1" fontId="8" fillId="34" borderId="17" xfId="0" applyNumberFormat="1" applyFont="1" applyFill="1" applyBorder="1" applyAlignment="1" applyProtection="1">
      <alignment horizontal="center" vertical="center"/>
      <protection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11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11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4" borderId="14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3" xfId="0" applyNumberFormat="1" applyFont="1" applyFill="1" applyBorder="1" applyAlignment="1" applyProtection="1">
      <alignment horizontal="center" vertical="center"/>
      <protection/>
    </xf>
    <xf numFmtId="1" fontId="8" fillId="35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49" fontId="11" fillId="0" borderId="0" xfId="0" applyNumberFormat="1" applyFont="1" applyFill="1" applyAlignment="1" applyProtection="1">
      <alignment horizont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FF"/>
      <rgbColor rgb="00FFFFCC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tabSelected="1" zoomScale="130" zoomScaleNormal="130" zoomScalePageLayoutView="0" workbookViewId="0" topLeftCell="A1">
      <pane ySplit="7" topLeftCell="A115" activePane="bottomLeft" state="frozen"/>
      <selection pane="topLeft" activeCell="A1" sqref="A1"/>
      <selection pane="bottomLeft" activeCell="A140" sqref="A140:F140"/>
    </sheetView>
  </sheetViews>
  <sheetFormatPr defaultColWidth="9.140625" defaultRowHeight="12.75" customHeight="1"/>
  <cols>
    <col min="1" max="1" width="16.00390625" style="6" customWidth="1"/>
    <col min="2" max="2" width="6.140625" style="17" customWidth="1"/>
    <col min="3" max="3" width="4.7109375" style="17" customWidth="1"/>
    <col min="4" max="4" width="5.140625" style="17" customWidth="1"/>
    <col min="5" max="8" width="4.28125" style="17" customWidth="1"/>
    <col min="9" max="10" width="5.28125" style="17" customWidth="1"/>
    <col min="11" max="14" width="4.28125" style="17" customWidth="1"/>
    <col min="15" max="15" width="5.421875" style="17" customWidth="1"/>
    <col min="16" max="16" width="5.140625" style="17" customWidth="1"/>
    <col min="17" max="20" width="4.28125" style="17" customWidth="1"/>
    <col min="21" max="21" width="4.421875" style="17" customWidth="1"/>
    <col min="22" max="22" width="4.8515625" style="17" customWidth="1"/>
    <col min="23" max="26" width="4.28125" style="17" customWidth="1"/>
    <col min="27" max="27" width="15.00390625" style="17" hidden="1" customWidth="1"/>
    <col min="28" max="32" width="2.7109375" style="17" hidden="1" customWidth="1"/>
  </cols>
  <sheetData>
    <row r="1" spans="1:10" ht="19.5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26" ht="18.7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" ht="12.75" customHeight="1">
      <c r="A4" s="3" t="s">
        <v>2</v>
      </c>
      <c r="B4" s="16"/>
    </row>
    <row r="5" spans="1:32" ht="11.25" customHeight="1">
      <c r="A5" s="58"/>
      <c r="B5" s="59" t="s">
        <v>3</v>
      </c>
      <c r="C5" s="58" t="s">
        <v>4</v>
      </c>
      <c r="D5" s="58"/>
      <c r="E5" s="58"/>
      <c r="F5" s="58"/>
      <c r="G5" s="58"/>
      <c r="H5" s="58"/>
      <c r="I5" s="58" t="s">
        <v>5</v>
      </c>
      <c r="J5" s="58"/>
      <c r="K5" s="58"/>
      <c r="L5" s="58"/>
      <c r="M5" s="58"/>
      <c r="N5" s="58"/>
      <c r="O5" s="58" t="s">
        <v>6</v>
      </c>
      <c r="P5" s="58"/>
      <c r="Q5" s="58"/>
      <c r="R5" s="58"/>
      <c r="S5" s="58"/>
      <c r="T5" s="58"/>
      <c r="U5" s="58" t="s">
        <v>7</v>
      </c>
      <c r="V5" s="58"/>
      <c r="W5" s="58"/>
      <c r="X5" s="58"/>
      <c r="Y5" s="58"/>
      <c r="Z5" s="58"/>
      <c r="AA5" s="58" t="s">
        <v>8</v>
      </c>
      <c r="AB5" s="58"/>
      <c r="AC5" s="58"/>
      <c r="AD5" s="58"/>
      <c r="AE5" s="58"/>
      <c r="AF5" s="58"/>
    </row>
    <row r="6" spans="1:32" ht="11.25" customHeight="1">
      <c r="A6" s="58"/>
      <c r="B6" s="59"/>
      <c r="C6" s="59" t="s">
        <v>9</v>
      </c>
      <c r="D6" s="58" t="s">
        <v>10</v>
      </c>
      <c r="E6" s="58"/>
      <c r="F6" s="58"/>
      <c r="G6" s="58"/>
      <c r="H6" s="58"/>
      <c r="I6" s="59" t="s">
        <v>9</v>
      </c>
      <c r="J6" s="58" t="s">
        <v>10</v>
      </c>
      <c r="K6" s="58"/>
      <c r="L6" s="58"/>
      <c r="M6" s="58"/>
      <c r="N6" s="58"/>
      <c r="O6" s="59" t="s">
        <v>9</v>
      </c>
      <c r="P6" s="58" t="s">
        <v>10</v>
      </c>
      <c r="Q6" s="58"/>
      <c r="R6" s="58"/>
      <c r="S6" s="58"/>
      <c r="T6" s="58"/>
      <c r="U6" s="59" t="s">
        <v>9</v>
      </c>
      <c r="V6" s="58" t="s">
        <v>10</v>
      </c>
      <c r="W6" s="58"/>
      <c r="X6" s="58"/>
      <c r="Y6" s="58"/>
      <c r="Z6" s="58"/>
      <c r="AA6" s="59" t="s">
        <v>9</v>
      </c>
      <c r="AB6" s="58" t="s">
        <v>10</v>
      </c>
      <c r="AC6" s="58"/>
      <c r="AD6" s="58"/>
      <c r="AE6" s="58"/>
      <c r="AF6" s="58"/>
    </row>
    <row r="7" spans="1:32" ht="38.25" customHeight="1">
      <c r="A7" s="58"/>
      <c r="B7" s="59"/>
      <c r="C7" s="59"/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9"/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9"/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9"/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9"/>
      <c r="AB7" s="5" t="s">
        <v>11</v>
      </c>
      <c r="AC7" s="5" t="s">
        <v>12</v>
      </c>
      <c r="AD7" s="5" t="s">
        <v>13</v>
      </c>
      <c r="AE7" s="5" t="s">
        <v>14</v>
      </c>
      <c r="AF7" s="5" t="s">
        <v>15</v>
      </c>
    </row>
    <row r="8" spans="1:32" ht="21.75" customHeight="1">
      <c r="A8" s="1" t="s">
        <v>16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8"/>
      <c r="AB8" s="8"/>
      <c r="AC8" s="8"/>
      <c r="AD8" s="8"/>
      <c r="AE8" s="8"/>
      <c r="AF8" s="8"/>
    </row>
    <row r="9" spans="1:32" ht="21.75" customHeight="1">
      <c r="A9" s="26" t="s">
        <v>17</v>
      </c>
      <c r="B9" s="36">
        <f aca="true" t="shared" si="0" ref="B9:B40">SUM(C9,I9,O9,U9,AA9)</f>
        <v>1306</v>
      </c>
      <c r="C9" s="38">
        <f aca="true" t="shared" si="1" ref="C9:Z9">SUM(C10:C12)</f>
        <v>355</v>
      </c>
      <c r="D9" s="39">
        <f t="shared" si="1"/>
        <v>187</v>
      </c>
      <c r="E9" s="39">
        <f t="shared" si="1"/>
        <v>9</v>
      </c>
      <c r="F9" s="39">
        <f t="shared" si="1"/>
        <v>3</v>
      </c>
      <c r="G9" s="39">
        <f t="shared" si="1"/>
        <v>0</v>
      </c>
      <c r="H9" s="39">
        <f t="shared" si="1"/>
        <v>3</v>
      </c>
      <c r="I9" s="39">
        <f t="shared" si="1"/>
        <v>324</v>
      </c>
      <c r="J9" s="39">
        <f t="shared" si="1"/>
        <v>153</v>
      </c>
      <c r="K9" s="39">
        <f t="shared" si="1"/>
        <v>20</v>
      </c>
      <c r="L9" s="39">
        <f t="shared" si="1"/>
        <v>8</v>
      </c>
      <c r="M9" s="39">
        <f t="shared" si="1"/>
        <v>0</v>
      </c>
      <c r="N9" s="39">
        <f t="shared" si="1"/>
        <v>3</v>
      </c>
      <c r="O9" s="39">
        <f t="shared" si="1"/>
        <v>300</v>
      </c>
      <c r="P9" s="39">
        <f t="shared" si="1"/>
        <v>149</v>
      </c>
      <c r="Q9" s="39">
        <f t="shared" si="1"/>
        <v>13</v>
      </c>
      <c r="R9" s="39">
        <f t="shared" si="1"/>
        <v>8</v>
      </c>
      <c r="S9" s="39">
        <f t="shared" si="1"/>
        <v>0</v>
      </c>
      <c r="T9" s="39">
        <f t="shared" si="1"/>
        <v>0</v>
      </c>
      <c r="U9" s="39">
        <f t="shared" si="1"/>
        <v>327</v>
      </c>
      <c r="V9" s="39">
        <f t="shared" si="1"/>
        <v>149</v>
      </c>
      <c r="W9" s="39">
        <f t="shared" si="1"/>
        <v>12</v>
      </c>
      <c r="X9" s="39">
        <f t="shared" si="1"/>
        <v>6</v>
      </c>
      <c r="Y9" s="39">
        <f t="shared" si="1"/>
        <v>0</v>
      </c>
      <c r="Z9" s="39">
        <f t="shared" si="1"/>
        <v>1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31">
        <v>0</v>
      </c>
    </row>
    <row r="10" spans="1:32" ht="21.75" customHeight="1">
      <c r="A10" s="34" t="s">
        <v>18</v>
      </c>
      <c r="B10" s="36">
        <f t="shared" si="0"/>
        <v>636</v>
      </c>
      <c r="C10" s="40">
        <v>155</v>
      </c>
      <c r="D10" s="41">
        <v>93</v>
      </c>
      <c r="E10" s="41">
        <v>3</v>
      </c>
      <c r="F10" s="41">
        <v>0</v>
      </c>
      <c r="G10" s="41">
        <v>0</v>
      </c>
      <c r="H10" s="41">
        <v>0</v>
      </c>
      <c r="I10" s="41">
        <v>167</v>
      </c>
      <c r="J10" s="41">
        <v>95</v>
      </c>
      <c r="K10" s="41">
        <v>7</v>
      </c>
      <c r="L10" s="41">
        <v>3</v>
      </c>
      <c r="M10" s="41">
        <v>0</v>
      </c>
      <c r="N10" s="41">
        <v>0</v>
      </c>
      <c r="O10" s="41">
        <v>141</v>
      </c>
      <c r="P10" s="41">
        <v>92</v>
      </c>
      <c r="Q10" s="41">
        <v>6</v>
      </c>
      <c r="R10" s="41">
        <v>3</v>
      </c>
      <c r="S10" s="41">
        <v>0</v>
      </c>
      <c r="T10" s="41">
        <v>0</v>
      </c>
      <c r="U10" s="41">
        <v>173</v>
      </c>
      <c r="V10" s="41">
        <v>105</v>
      </c>
      <c r="W10" s="41">
        <v>3</v>
      </c>
      <c r="X10" s="41">
        <v>3</v>
      </c>
      <c r="Y10" s="41">
        <v>0</v>
      </c>
      <c r="Z10" s="41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32">
        <v>0</v>
      </c>
    </row>
    <row r="11" spans="1:32" ht="21.75" customHeight="1">
      <c r="A11" s="34" t="s">
        <v>19</v>
      </c>
      <c r="B11" s="36">
        <f t="shared" si="0"/>
        <v>635</v>
      </c>
      <c r="C11" s="40">
        <v>179</v>
      </c>
      <c r="D11" s="41">
        <v>84</v>
      </c>
      <c r="E11" s="41">
        <v>5</v>
      </c>
      <c r="F11" s="41">
        <v>3</v>
      </c>
      <c r="G11" s="41">
        <v>0</v>
      </c>
      <c r="H11" s="41">
        <v>2</v>
      </c>
      <c r="I11" s="41">
        <v>150</v>
      </c>
      <c r="J11" s="41">
        <v>56</v>
      </c>
      <c r="K11" s="41">
        <v>12</v>
      </c>
      <c r="L11" s="41">
        <v>5</v>
      </c>
      <c r="M11" s="41">
        <v>0</v>
      </c>
      <c r="N11" s="41">
        <v>2</v>
      </c>
      <c r="O11" s="41">
        <v>156</v>
      </c>
      <c r="P11" s="41">
        <v>57</v>
      </c>
      <c r="Q11" s="41">
        <v>7</v>
      </c>
      <c r="R11" s="41">
        <v>5</v>
      </c>
      <c r="S11" s="41">
        <v>0</v>
      </c>
      <c r="T11" s="41">
        <v>0</v>
      </c>
      <c r="U11" s="41">
        <v>150</v>
      </c>
      <c r="V11" s="41">
        <v>43</v>
      </c>
      <c r="W11" s="41">
        <v>9</v>
      </c>
      <c r="X11" s="41">
        <v>3</v>
      </c>
      <c r="Y11" s="41">
        <v>0</v>
      </c>
      <c r="Z11" s="41">
        <v>1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32">
        <v>0</v>
      </c>
    </row>
    <row r="12" spans="1:32" ht="21.75" customHeight="1">
      <c r="A12" s="35" t="s">
        <v>20</v>
      </c>
      <c r="B12" s="36">
        <f t="shared" si="0"/>
        <v>35</v>
      </c>
      <c r="C12" s="42">
        <v>21</v>
      </c>
      <c r="D12" s="43">
        <v>10</v>
      </c>
      <c r="E12" s="43">
        <v>1</v>
      </c>
      <c r="F12" s="43">
        <v>0</v>
      </c>
      <c r="G12" s="43">
        <v>0</v>
      </c>
      <c r="H12" s="43">
        <v>1</v>
      </c>
      <c r="I12" s="43">
        <v>7</v>
      </c>
      <c r="J12" s="43">
        <v>2</v>
      </c>
      <c r="K12" s="43">
        <v>1</v>
      </c>
      <c r="L12" s="43">
        <v>0</v>
      </c>
      <c r="M12" s="43">
        <v>0</v>
      </c>
      <c r="N12" s="43">
        <v>1</v>
      </c>
      <c r="O12" s="43">
        <v>3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4</v>
      </c>
      <c r="V12" s="43">
        <v>1</v>
      </c>
      <c r="W12" s="43">
        <v>0</v>
      </c>
      <c r="X12" s="43">
        <v>0</v>
      </c>
      <c r="Y12" s="43">
        <v>0</v>
      </c>
      <c r="Z12" s="43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3">
        <v>0</v>
      </c>
    </row>
    <row r="13" spans="1:32" ht="21.75" customHeight="1">
      <c r="A13" s="27" t="s">
        <v>21</v>
      </c>
      <c r="B13" s="36">
        <f t="shared" si="0"/>
        <v>1306</v>
      </c>
      <c r="C13" s="40">
        <f aca="true" t="shared" si="2" ref="C13:Z13">SUM(C14:C16)</f>
        <v>355</v>
      </c>
      <c r="D13" s="41">
        <f t="shared" si="2"/>
        <v>187</v>
      </c>
      <c r="E13" s="41">
        <f t="shared" si="2"/>
        <v>9</v>
      </c>
      <c r="F13" s="41">
        <f t="shared" si="2"/>
        <v>3</v>
      </c>
      <c r="G13" s="41">
        <f t="shared" si="2"/>
        <v>0</v>
      </c>
      <c r="H13" s="41">
        <f t="shared" si="2"/>
        <v>3</v>
      </c>
      <c r="I13" s="41">
        <f t="shared" si="2"/>
        <v>324</v>
      </c>
      <c r="J13" s="41">
        <f t="shared" si="2"/>
        <v>153</v>
      </c>
      <c r="K13" s="41">
        <f t="shared" si="2"/>
        <v>20</v>
      </c>
      <c r="L13" s="41">
        <f t="shared" si="2"/>
        <v>8</v>
      </c>
      <c r="M13" s="41">
        <f t="shared" si="2"/>
        <v>0</v>
      </c>
      <c r="N13" s="41">
        <f t="shared" si="2"/>
        <v>3</v>
      </c>
      <c r="O13" s="41">
        <f t="shared" si="2"/>
        <v>300</v>
      </c>
      <c r="P13" s="41">
        <f t="shared" si="2"/>
        <v>149</v>
      </c>
      <c r="Q13" s="41">
        <f t="shared" si="2"/>
        <v>13</v>
      </c>
      <c r="R13" s="41">
        <f t="shared" si="2"/>
        <v>8</v>
      </c>
      <c r="S13" s="41">
        <f t="shared" si="2"/>
        <v>0</v>
      </c>
      <c r="T13" s="41">
        <f t="shared" si="2"/>
        <v>0</v>
      </c>
      <c r="U13" s="41">
        <f t="shared" si="2"/>
        <v>327</v>
      </c>
      <c r="V13" s="41">
        <f t="shared" si="2"/>
        <v>149</v>
      </c>
      <c r="W13" s="41">
        <f t="shared" si="2"/>
        <v>12</v>
      </c>
      <c r="X13" s="41">
        <f t="shared" si="2"/>
        <v>6</v>
      </c>
      <c r="Y13" s="41">
        <f t="shared" si="2"/>
        <v>0</v>
      </c>
      <c r="Z13" s="41">
        <f t="shared" si="2"/>
        <v>1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32">
        <v>0</v>
      </c>
    </row>
    <row r="14" spans="1:32" ht="21.75" customHeight="1">
      <c r="A14" s="34" t="s">
        <v>18</v>
      </c>
      <c r="B14" s="36">
        <f t="shared" si="0"/>
        <v>688</v>
      </c>
      <c r="C14" s="40">
        <v>208</v>
      </c>
      <c r="D14" s="41">
        <v>112</v>
      </c>
      <c r="E14" s="41">
        <v>3</v>
      </c>
      <c r="F14" s="41">
        <v>0</v>
      </c>
      <c r="G14" s="41">
        <v>0</v>
      </c>
      <c r="H14" s="41">
        <v>0</v>
      </c>
      <c r="I14" s="41">
        <v>179</v>
      </c>
      <c r="J14" s="41">
        <v>100</v>
      </c>
      <c r="K14" s="41">
        <v>13</v>
      </c>
      <c r="L14" s="41">
        <v>6</v>
      </c>
      <c r="M14" s="41">
        <v>0</v>
      </c>
      <c r="N14" s="41">
        <v>0</v>
      </c>
      <c r="O14" s="41">
        <v>136</v>
      </c>
      <c r="P14" s="41">
        <v>77</v>
      </c>
      <c r="Q14" s="41">
        <v>4</v>
      </c>
      <c r="R14" s="41">
        <v>1</v>
      </c>
      <c r="S14" s="41">
        <v>0</v>
      </c>
      <c r="T14" s="41">
        <v>0</v>
      </c>
      <c r="U14" s="41">
        <v>165</v>
      </c>
      <c r="V14" s="41">
        <v>96</v>
      </c>
      <c r="W14" s="41">
        <v>4</v>
      </c>
      <c r="X14" s="41">
        <v>3</v>
      </c>
      <c r="Y14" s="41">
        <v>0</v>
      </c>
      <c r="Z14" s="41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32">
        <v>0</v>
      </c>
    </row>
    <row r="15" spans="1:32" ht="21.75" customHeight="1">
      <c r="A15" s="34" t="s">
        <v>19</v>
      </c>
      <c r="B15" s="36">
        <f t="shared" si="0"/>
        <v>590</v>
      </c>
      <c r="C15" s="40">
        <v>132</v>
      </c>
      <c r="D15" s="41">
        <v>66</v>
      </c>
      <c r="E15" s="41">
        <v>6</v>
      </c>
      <c r="F15" s="41">
        <v>3</v>
      </c>
      <c r="G15" s="41">
        <v>0</v>
      </c>
      <c r="H15" s="41">
        <v>2</v>
      </c>
      <c r="I15" s="41">
        <v>142</v>
      </c>
      <c r="J15" s="41">
        <v>53</v>
      </c>
      <c r="K15" s="41">
        <v>6</v>
      </c>
      <c r="L15" s="41">
        <v>2</v>
      </c>
      <c r="M15" s="41">
        <v>0</v>
      </c>
      <c r="N15" s="41">
        <v>2</v>
      </c>
      <c r="O15" s="41">
        <v>160</v>
      </c>
      <c r="P15" s="41">
        <v>68</v>
      </c>
      <c r="Q15" s="41">
        <v>8</v>
      </c>
      <c r="R15" s="41">
        <v>6</v>
      </c>
      <c r="S15" s="41">
        <v>0</v>
      </c>
      <c r="T15" s="41">
        <v>0</v>
      </c>
      <c r="U15" s="41">
        <v>156</v>
      </c>
      <c r="V15" s="41">
        <v>52</v>
      </c>
      <c r="W15" s="41">
        <v>8</v>
      </c>
      <c r="X15" s="41">
        <v>3</v>
      </c>
      <c r="Y15" s="41">
        <v>0</v>
      </c>
      <c r="Z15" s="41">
        <v>1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32">
        <v>0</v>
      </c>
    </row>
    <row r="16" spans="1:32" ht="21.75" customHeight="1">
      <c r="A16" s="35" t="s">
        <v>20</v>
      </c>
      <c r="B16" s="36">
        <f t="shared" si="0"/>
        <v>28</v>
      </c>
      <c r="C16" s="42">
        <v>15</v>
      </c>
      <c r="D16" s="43">
        <v>9</v>
      </c>
      <c r="E16" s="43">
        <v>0</v>
      </c>
      <c r="F16" s="43">
        <v>0</v>
      </c>
      <c r="G16" s="43">
        <v>0</v>
      </c>
      <c r="H16" s="43">
        <v>1</v>
      </c>
      <c r="I16" s="43">
        <v>3</v>
      </c>
      <c r="J16" s="43">
        <v>0</v>
      </c>
      <c r="K16" s="43">
        <v>1</v>
      </c>
      <c r="L16" s="43">
        <v>0</v>
      </c>
      <c r="M16" s="43">
        <v>0</v>
      </c>
      <c r="N16" s="43">
        <v>1</v>
      </c>
      <c r="O16" s="43">
        <v>4</v>
      </c>
      <c r="P16" s="43">
        <v>4</v>
      </c>
      <c r="Q16" s="43">
        <v>1</v>
      </c>
      <c r="R16" s="43">
        <v>1</v>
      </c>
      <c r="S16" s="43">
        <v>0</v>
      </c>
      <c r="T16" s="43">
        <v>0</v>
      </c>
      <c r="U16" s="43">
        <v>6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3">
        <v>0</v>
      </c>
    </row>
    <row r="17" spans="1:32" ht="21.75" customHeight="1">
      <c r="A17" s="27" t="s">
        <v>22</v>
      </c>
      <c r="B17" s="36">
        <f t="shared" si="0"/>
        <v>1306</v>
      </c>
      <c r="C17" s="40">
        <f aca="true" t="shared" si="3" ref="C17:Z17">SUM(C18:C20)</f>
        <v>355</v>
      </c>
      <c r="D17" s="41">
        <f t="shared" si="3"/>
        <v>187</v>
      </c>
      <c r="E17" s="41">
        <f t="shared" si="3"/>
        <v>9</v>
      </c>
      <c r="F17" s="41">
        <f t="shared" si="3"/>
        <v>3</v>
      </c>
      <c r="G17" s="41">
        <f t="shared" si="3"/>
        <v>0</v>
      </c>
      <c r="H17" s="41">
        <f t="shared" si="3"/>
        <v>3</v>
      </c>
      <c r="I17" s="41">
        <f t="shared" si="3"/>
        <v>324</v>
      </c>
      <c r="J17" s="41">
        <f t="shared" si="3"/>
        <v>153</v>
      </c>
      <c r="K17" s="41">
        <f t="shared" si="3"/>
        <v>20</v>
      </c>
      <c r="L17" s="41">
        <f t="shared" si="3"/>
        <v>8</v>
      </c>
      <c r="M17" s="41">
        <f t="shared" si="3"/>
        <v>0</v>
      </c>
      <c r="N17" s="41">
        <f t="shared" si="3"/>
        <v>3</v>
      </c>
      <c r="O17" s="41">
        <f t="shared" si="3"/>
        <v>300</v>
      </c>
      <c r="P17" s="41">
        <f t="shared" si="3"/>
        <v>149</v>
      </c>
      <c r="Q17" s="41">
        <f t="shared" si="3"/>
        <v>13</v>
      </c>
      <c r="R17" s="41">
        <f t="shared" si="3"/>
        <v>8</v>
      </c>
      <c r="S17" s="41">
        <f t="shared" si="3"/>
        <v>0</v>
      </c>
      <c r="T17" s="41">
        <f t="shared" si="3"/>
        <v>0</v>
      </c>
      <c r="U17" s="41">
        <f t="shared" si="3"/>
        <v>327</v>
      </c>
      <c r="V17" s="41">
        <f t="shared" si="3"/>
        <v>149</v>
      </c>
      <c r="W17" s="41">
        <f t="shared" si="3"/>
        <v>12</v>
      </c>
      <c r="X17" s="41">
        <f t="shared" si="3"/>
        <v>6</v>
      </c>
      <c r="Y17" s="41">
        <f t="shared" si="3"/>
        <v>0</v>
      </c>
      <c r="Z17" s="41">
        <f t="shared" si="3"/>
        <v>1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2">
        <v>0</v>
      </c>
    </row>
    <row r="18" spans="1:32" ht="21.75" customHeight="1">
      <c r="A18" s="34" t="s">
        <v>18</v>
      </c>
      <c r="B18" s="36">
        <f t="shared" si="0"/>
        <v>790</v>
      </c>
      <c r="C18" s="40">
        <v>193</v>
      </c>
      <c r="D18" s="41">
        <v>115</v>
      </c>
      <c r="E18" s="41">
        <v>4</v>
      </c>
      <c r="F18" s="41">
        <v>1</v>
      </c>
      <c r="G18" s="41">
        <v>0</v>
      </c>
      <c r="H18" s="41">
        <v>0</v>
      </c>
      <c r="I18" s="41">
        <v>192</v>
      </c>
      <c r="J18" s="41">
        <v>110</v>
      </c>
      <c r="K18" s="41">
        <v>11</v>
      </c>
      <c r="L18" s="41">
        <v>5</v>
      </c>
      <c r="M18" s="41">
        <v>0</v>
      </c>
      <c r="N18" s="41">
        <v>0</v>
      </c>
      <c r="O18" s="41">
        <v>173</v>
      </c>
      <c r="P18" s="41">
        <v>105</v>
      </c>
      <c r="Q18" s="41">
        <v>7</v>
      </c>
      <c r="R18" s="41">
        <v>3</v>
      </c>
      <c r="S18" s="41">
        <v>0</v>
      </c>
      <c r="T18" s="41">
        <v>0</v>
      </c>
      <c r="U18" s="41">
        <v>232</v>
      </c>
      <c r="V18" s="41">
        <v>130</v>
      </c>
      <c r="W18" s="41">
        <v>6</v>
      </c>
      <c r="X18" s="41">
        <v>4</v>
      </c>
      <c r="Y18" s="41">
        <v>0</v>
      </c>
      <c r="Z18" s="41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32">
        <v>0</v>
      </c>
    </row>
    <row r="19" spans="1:32" ht="21.75" customHeight="1">
      <c r="A19" s="34" t="s">
        <v>19</v>
      </c>
      <c r="B19" s="36">
        <f t="shared" si="0"/>
        <v>515</v>
      </c>
      <c r="C19" s="40">
        <v>161</v>
      </c>
      <c r="D19" s="41">
        <v>71</v>
      </c>
      <c r="E19" s="41">
        <v>5</v>
      </c>
      <c r="F19" s="41">
        <v>2</v>
      </c>
      <c r="G19" s="41">
        <v>0</v>
      </c>
      <c r="H19" s="41">
        <v>2</v>
      </c>
      <c r="I19" s="41">
        <v>132</v>
      </c>
      <c r="J19" s="41">
        <v>43</v>
      </c>
      <c r="K19" s="41">
        <v>9</v>
      </c>
      <c r="L19" s="41">
        <v>3</v>
      </c>
      <c r="M19" s="41">
        <v>0</v>
      </c>
      <c r="N19" s="41">
        <v>3</v>
      </c>
      <c r="O19" s="41">
        <v>127</v>
      </c>
      <c r="P19" s="41">
        <v>44</v>
      </c>
      <c r="Q19" s="41">
        <v>6</v>
      </c>
      <c r="R19" s="41">
        <v>5</v>
      </c>
      <c r="S19" s="41">
        <v>0</v>
      </c>
      <c r="T19" s="41">
        <v>0</v>
      </c>
      <c r="U19" s="41">
        <v>95</v>
      </c>
      <c r="V19" s="41">
        <v>19</v>
      </c>
      <c r="W19" s="41">
        <v>6</v>
      </c>
      <c r="X19" s="41">
        <v>2</v>
      </c>
      <c r="Y19" s="41">
        <v>0</v>
      </c>
      <c r="Z19" s="41">
        <v>1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32">
        <v>0</v>
      </c>
    </row>
    <row r="20" spans="1:32" ht="21.75" customHeight="1">
      <c r="A20" s="35" t="s">
        <v>20</v>
      </c>
      <c r="B20" s="36">
        <f t="shared" si="0"/>
        <v>1</v>
      </c>
      <c r="C20" s="42">
        <v>1</v>
      </c>
      <c r="D20" s="43">
        <v>1</v>
      </c>
      <c r="E20" s="43">
        <v>0</v>
      </c>
      <c r="F20" s="43">
        <v>0</v>
      </c>
      <c r="G20" s="43">
        <v>0</v>
      </c>
      <c r="H20" s="43">
        <v>1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3">
        <v>0</v>
      </c>
    </row>
    <row r="21" spans="1:32" ht="21.75" customHeight="1">
      <c r="A21" s="27" t="s">
        <v>23</v>
      </c>
      <c r="B21" s="36">
        <f t="shared" si="0"/>
        <v>979</v>
      </c>
      <c r="C21" s="40">
        <f aca="true" t="shared" si="4" ref="C21:Z21">SUM(C22:C24)</f>
        <v>355</v>
      </c>
      <c r="D21" s="41">
        <f t="shared" si="4"/>
        <v>187</v>
      </c>
      <c r="E21" s="41">
        <f t="shared" si="4"/>
        <v>9</v>
      </c>
      <c r="F21" s="41">
        <f t="shared" si="4"/>
        <v>3</v>
      </c>
      <c r="G21" s="41">
        <f t="shared" si="4"/>
        <v>0</v>
      </c>
      <c r="H21" s="41">
        <f t="shared" si="4"/>
        <v>3</v>
      </c>
      <c r="I21" s="41">
        <f t="shared" si="4"/>
        <v>324</v>
      </c>
      <c r="J21" s="41">
        <f t="shared" si="4"/>
        <v>153</v>
      </c>
      <c r="K21" s="41">
        <f t="shared" si="4"/>
        <v>20</v>
      </c>
      <c r="L21" s="41">
        <f t="shared" si="4"/>
        <v>8</v>
      </c>
      <c r="M21" s="41">
        <f t="shared" si="4"/>
        <v>0</v>
      </c>
      <c r="N21" s="41">
        <f t="shared" si="4"/>
        <v>3</v>
      </c>
      <c r="O21" s="41">
        <f t="shared" si="4"/>
        <v>300</v>
      </c>
      <c r="P21" s="41">
        <f t="shared" si="4"/>
        <v>149</v>
      </c>
      <c r="Q21" s="41">
        <f t="shared" si="4"/>
        <v>13</v>
      </c>
      <c r="R21" s="41">
        <f t="shared" si="4"/>
        <v>8</v>
      </c>
      <c r="S21" s="41">
        <f t="shared" si="4"/>
        <v>0</v>
      </c>
      <c r="T21" s="41">
        <f t="shared" si="4"/>
        <v>0</v>
      </c>
      <c r="U21" s="41">
        <f t="shared" si="4"/>
        <v>0</v>
      </c>
      <c r="V21" s="41">
        <f t="shared" si="4"/>
        <v>0</v>
      </c>
      <c r="W21" s="41">
        <f t="shared" si="4"/>
        <v>0</v>
      </c>
      <c r="X21" s="41">
        <f t="shared" si="4"/>
        <v>0</v>
      </c>
      <c r="Y21" s="41">
        <f t="shared" si="4"/>
        <v>0</v>
      </c>
      <c r="Z21" s="41">
        <f t="shared" si="4"/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32">
        <v>0</v>
      </c>
    </row>
    <row r="22" spans="1:32" ht="21.75" customHeight="1">
      <c r="A22" s="34" t="s">
        <v>18</v>
      </c>
      <c r="B22" s="36">
        <f t="shared" si="0"/>
        <v>537</v>
      </c>
      <c r="C22" s="40">
        <v>192</v>
      </c>
      <c r="D22" s="41">
        <v>108</v>
      </c>
      <c r="E22" s="41">
        <v>4</v>
      </c>
      <c r="F22" s="41">
        <v>1</v>
      </c>
      <c r="G22" s="41">
        <v>0</v>
      </c>
      <c r="H22" s="41">
        <v>0</v>
      </c>
      <c r="I22" s="41">
        <v>198</v>
      </c>
      <c r="J22" s="41">
        <v>111</v>
      </c>
      <c r="K22" s="41">
        <v>13</v>
      </c>
      <c r="L22" s="41">
        <v>6</v>
      </c>
      <c r="M22" s="41">
        <v>0</v>
      </c>
      <c r="N22" s="41">
        <v>1</v>
      </c>
      <c r="O22" s="41">
        <v>147</v>
      </c>
      <c r="P22" s="41">
        <v>94</v>
      </c>
      <c r="Q22" s="41">
        <v>6</v>
      </c>
      <c r="R22" s="41">
        <v>2</v>
      </c>
      <c r="S22" s="41">
        <v>0</v>
      </c>
      <c r="T22" s="41">
        <v>0</v>
      </c>
      <c r="U22" s="41"/>
      <c r="V22" s="41"/>
      <c r="W22" s="41"/>
      <c r="X22" s="41"/>
      <c r="Y22" s="41"/>
      <c r="Z22" s="41"/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32">
        <v>0</v>
      </c>
    </row>
    <row r="23" spans="1:32" ht="21.75" customHeight="1">
      <c r="A23" s="34" t="s">
        <v>19</v>
      </c>
      <c r="B23" s="36">
        <f t="shared" si="0"/>
        <v>439</v>
      </c>
      <c r="C23" s="40">
        <v>160</v>
      </c>
      <c r="D23" s="41">
        <v>78</v>
      </c>
      <c r="E23" s="41">
        <v>5</v>
      </c>
      <c r="F23" s="41">
        <v>2</v>
      </c>
      <c r="G23" s="41">
        <v>0</v>
      </c>
      <c r="H23" s="41">
        <v>2</v>
      </c>
      <c r="I23" s="41">
        <v>126</v>
      </c>
      <c r="J23" s="41">
        <v>42</v>
      </c>
      <c r="K23" s="41">
        <v>7</v>
      </c>
      <c r="L23" s="41">
        <v>2</v>
      </c>
      <c r="M23" s="41">
        <v>0</v>
      </c>
      <c r="N23" s="41">
        <v>2</v>
      </c>
      <c r="O23" s="41">
        <v>153</v>
      </c>
      <c r="P23" s="41">
        <v>55</v>
      </c>
      <c r="Q23" s="41">
        <v>7</v>
      </c>
      <c r="R23" s="41">
        <v>6</v>
      </c>
      <c r="S23" s="41">
        <v>0</v>
      </c>
      <c r="T23" s="41">
        <v>0</v>
      </c>
      <c r="U23" s="41"/>
      <c r="V23" s="41"/>
      <c r="W23" s="41"/>
      <c r="X23" s="41"/>
      <c r="Y23" s="41"/>
      <c r="Z23" s="41"/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2">
        <v>0</v>
      </c>
    </row>
    <row r="24" spans="1:32" ht="21.75" customHeight="1">
      <c r="A24" s="35" t="s">
        <v>20</v>
      </c>
      <c r="B24" s="36">
        <f t="shared" si="0"/>
        <v>3</v>
      </c>
      <c r="C24" s="42">
        <v>3</v>
      </c>
      <c r="D24" s="43">
        <v>1</v>
      </c>
      <c r="E24" s="43">
        <v>0</v>
      </c>
      <c r="F24" s="43">
        <v>0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/>
      <c r="V24" s="43"/>
      <c r="W24" s="43"/>
      <c r="X24" s="43"/>
      <c r="Y24" s="43"/>
      <c r="Z24" s="43"/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3">
        <v>0</v>
      </c>
    </row>
    <row r="25" spans="1:32" ht="21.75" customHeight="1">
      <c r="A25" s="27" t="s">
        <v>24</v>
      </c>
      <c r="B25" s="36">
        <f t="shared" si="0"/>
        <v>1306</v>
      </c>
      <c r="C25" s="40">
        <f aca="true" t="shared" si="5" ref="C25:Z25">SUM(C26:C28)</f>
        <v>355</v>
      </c>
      <c r="D25" s="41">
        <f t="shared" si="5"/>
        <v>187</v>
      </c>
      <c r="E25" s="41">
        <f t="shared" si="5"/>
        <v>9</v>
      </c>
      <c r="F25" s="41">
        <f t="shared" si="5"/>
        <v>3</v>
      </c>
      <c r="G25" s="41">
        <f t="shared" si="5"/>
        <v>0</v>
      </c>
      <c r="H25" s="41">
        <f t="shared" si="5"/>
        <v>3</v>
      </c>
      <c r="I25" s="41">
        <f t="shared" si="5"/>
        <v>324</v>
      </c>
      <c r="J25" s="41">
        <f t="shared" si="5"/>
        <v>153</v>
      </c>
      <c r="K25" s="41">
        <f t="shared" si="5"/>
        <v>20</v>
      </c>
      <c r="L25" s="41">
        <f t="shared" si="5"/>
        <v>8</v>
      </c>
      <c r="M25" s="41">
        <f t="shared" si="5"/>
        <v>0</v>
      </c>
      <c r="N25" s="41">
        <f t="shared" si="5"/>
        <v>3</v>
      </c>
      <c r="O25" s="41">
        <f t="shared" si="5"/>
        <v>300</v>
      </c>
      <c r="P25" s="41">
        <f t="shared" si="5"/>
        <v>149</v>
      </c>
      <c r="Q25" s="41">
        <f t="shared" si="5"/>
        <v>13</v>
      </c>
      <c r="R25" s="41">
        <f t="shared" si="5"/>
        <v>8</v>
      </c>
      <c r="S25" s="41">
        <f t="shared" si="5"/>
        <v>0</v>
      </c>
      <c r="T25" s="41">
        <f t="shared" si="5"/>
        <v>0</v>
      </c>
      <c r="U25" s="41">
        <f t="shared" si="5"/>
        <v>327</v>
      </c>
      <c r="V25" s="41">
        <f t="shared" si="5"/>
        <v>149</v>
      </c>
      <c r="W25" s="41">
        <f t="shared" si="5"/>
        <v>12</v>
      </c>
      <c r="X25" s="41">
        <f t="shared" si="5"/>
        <v>6</v>
      </c>
      <c r="Y25" s="41">
        <f t="shared" si="5"/>
        <v>0</v>
      </c>
      <c r="Z25" s="41">
        <f t="shared" si="5"/>
        <v>1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32">
        <v>0</v>
      </c>
    </row>
    <row r="26" spans="1:32" ht="21.75" customHeight="1">
      <c r="A26" s="34" t="s">
        <v>18</v>
      </c>
      <c r="B26" s="36">
        <f t="shared" si="0"/>
        <v>375</v>
      </c>
      <c r="C26" s="40">
        <v>99</v>
      </c>
      <c r="D26" s="41">
        <v>70</v>
      </c>
      <c r="E26" s="41">
        <v>2</v>
      </c>
      <c r="F26" s="41">
        <v>1</v>
      </c>
      <c r="G26" s="41">
        <v>0</v>
      </c>
      <c r="H26" s="41">
        <v>0</v>
      </c>
      <c r="I26" s="41">
        <v>90</v>
      </c>
      <c r="J26" s="41">
        <v>56</v>
      </c>
      <c r="K26" s="41">
        <v>4</v>
      </c>
      <c r="L26" s="41">
        <v>3</v>
      </c>
      <c r="M26" s="41">
        <v>0</v>
      </c>
      <c r="N26" s="41">
        <v>0</v>
      </c>
      <c r="O26" s="41">
        <v>92</v>
      </c>
      <c r="P26" s="41">
        <v>59</v>
      </c>
      <c r="Q26" s="41">
        <v>3</v>
      </c>
      <c r="R26" s="41">
        <v>1</v>
      </c>
      <c r="S26" s="41">
        <v>0</v>
      </c>
      <c r="T26" s="41">
        <v>0</v>
      </c>
      <c r="U26" s="41">
        <v>94</v>
      </c>
      <c r="V26" s="41">
        <v>55</v>
      </c>
      <c r="W26" s="41">
        <v>2</v>
      </c>
      <c r="X26" s="41">
        <v>2</v>
      </c>
      <c r="Y26" s="41">
        <v>0</v>
      </c>
      <c r="Z26" s="41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32">
        <v>0</v>
      </c>
    </row>
    <row r="27" spans="1:32" ht="21.75" customHeight="1">
      <c r="A27" s="34" t="s">
        <v>19</v>
      </c>
      <c r="B27" s="36">
        <f t="shared" si="0"/>
        <v>931</v>
      </c>
      <c r="C27" s="40">
        <v>256</v>
      </c>
      <c r="D27" s="41">
        <v>117</v>
      </c>
      <c r="E27" s="41">
        <v>7</v>
      </c>
      <c r="F27" s="41">
        <v>2</v>
      </c>
      <c r="G27" s="41">
        <v>0</v>
      </c>
      <c r="H27" s="41">
        <v>3</v>
      </c>
      <c r="I27" s="41">
        <v>234</v>
      </c>
      <c r="J27" s="41">
        <v>97</v>
      </c>
      <c r="K27" s="41">
        <v>16</v>
      </c>
      <c r="L27" s="41">
        <v>5</v>
      </c>
      <c r="M27" s="41">
        <v>0</v>
      </c>
      <c r="N27" s="41">
        <v>3</v>
      </c>
      <c r="O27" s="41">
        <v>208</v>
      </c>
      <c r="P27" s="41">
        <v>90</v>
      </c>
      <c r="Q27" s="41">
        <v>10</v>
      </c>
      <c r="R27" s="41">
        <v>7</v>
      </c>
      <c r="S27" s="41">
        <v>0</v>
      </c>
      <c r="T27" s="41">
        <v>0</v>
      </c>
      <c r="U27" s="41">
        <v>233</v>
      </c>
      <c r="V27" s="41">
        <v>94</v>
      </c>
      <c r="W27" s="41">
        <v>10</v>
      </c>
      <c r="X27" s="41">
        <v>4</v>
      </c>
      <c r="Y27" s="41">
        <v>0</v>
      </c>
      <c r="Z27" s="41">
        <v>1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32">
        <v>0</v>
      </c>
    </row>
    <row r="28" spans="1:32" ht="21.75" customHeight="1">
      <c r="A28" s="35" t="s">
        <v>20</v>
      </c>
      <c r="B28" s="36">
        <f t="shared" si="0"/>
        <v>0</v>
      </c>
      <c r="C28" s="4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3">
        <v>0</v>
      </c>
    </row>
    <row r="29" spans="1:32" ht="21.75" customHeight="1">
      <c r="A29" s="27" t="s">
        <v>25</v>
      </c>
      <c r="B29" s="36">
        <f t="shared" si="0"/>
        <v>1306</v>
      </c>
      <c r="C29" s="40">
        <f aca="true" t="shared" si="6" ref="C29:Z29">SUM(C30:C32)</f>
        <v>355</v>
      </c>
      <c r="D29" s="41">
        <f t="shared" si="6"/>
        <v>187</v>
      </c>
      <c r="E29" s="41">
        <f t="shared" si="6"/>
        <v>9</v>
      </c>
      <c r="F29" s="41">
        <f t="shared" si="6"/>
        <v>3</v>
      </c>
      <c r="G29" s="41">
        <f t="shared" si="6"/>
        <v>0</v>
      </c>
      <c r="H29" s="41">
        <f t="shared" si="6"/>
        <v>3</v>
      </c>
      <c r="I29" s="41">
        <f t="shared" si="6"/>
        <v>324</v>
      </c>
      <c r="J29" s="41">
        <f t="shared" si="6"/>
        <v>153</v>
      </c>
      <c r="K29" s="41">
        <f t="shared" si="6"/>
        <v>20</v>
      </c>
      <c r="L29" s="41">
        <f t="shared" si="6"/>
        <v>8</v>
      </c>
      <c r="M29" s="41">
        <f t="shared" si="6"/>
        <v>0</v>
      </c>
      <c r="N29" s="41">
        <f t="shared" si="6"/>
        <v>3</v>
      </c>
      <c r="O29" s="41">
        <f t="shared" si="6"/>
        <v>300</v>
      </c>
      <c r="P29" s="41">
        <f t="shared" si="6"/>
        <v>149</v>
      </c>
      <c r="Q29" s="41">
        <f t="shared" si="6"/>
        <v>13</v>
      </c>
      <c r="R29" s="41">
        <f t="shared" si="6"/>
        <v>8</v>
      </c>
      <c r="S29" s="41">
        <f t="shared" si="6"/>
        <v>0</v>
      </c>
      <c r="T29" s="41">
        <f t="shared" si="6"/>
        <v>0</v>
      </c>
      <c r="U29" s="41">
        <f t="shared" si="6"/>
        <v>327</v>
      </c>
      <c r="V29" s="41">
        <f t="shared" si="6"/>
        <v>149</v>
      </c>
      <c r="W29" s="41">
        <f t="shared" si="6"/>
        <v>12</v>
      </c>
      <c r="X29" s="41">
        <f t="shared" si="6"/>
        <v>6</v>
      </c>
      <c r="Y29" s="41">
        <f t="shared" si="6"/>
        <v>0</v>
      </c>
      <c r="Z29" s="41">
        <f t="shared" si="6"/>
        <v>1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32">
        <v>0</v>
      </c>
    </row>
    <row r="30" spans="1:32" ht="21.75" customHeight="1">
      <c r="A30" s="34" t="s">
        <v>18</v>
      </c>
      <c r="B30" s="36">
        <f t="shared" si="0"/>
        <v>342</v>
      </c>
      <c r="C30" s="40">
        <v>93</v>
      </c>
      <c r="D30" s="41">
        <v>69</v>
      </c>
      <c r="E30" s="41">
        <v>4</v>
      </c>
      <c r="F30" s="41">
        <v>2</v>
      </c>
      <c r="G30" s="41">
        <v>0</v>
      </c>
      <c r="H30" s="41">
        <v>0</v>
      </c>
      <c r="I30" s="41">
        <v>67</v>
      </c>
      <c r="J30" s="41">
        <v>54</v>
      </c>
      <c r="K30" s="41">
        <v>4</v>
      </c>
      <c r="L30" s="41">
        <v>3</v>
      </c>
      <c r="M30" s="41">
        <v>0</v>
      </c>
      <c r="N30" s="41">
        <v>0</v>
      </c>
      <c r="O30" s="41">
        <v>79</v>
      </c>
      <c r="P30" s="41">
        <v>58</v>
      </c>
      <c r="Q30" s="41">
        <v>3</v>
      </c>
      <c r="R30" s="41">
        <v>2</v>
      </c>
      <c r="S30" s="41">
        <v>0</v>
      </c>
      <c r="T30" s="41">
        <v>0</v>
      </c>
      <c r="U30" s="41">
        <v>103</v>
      </c>
      <c r="V30" s="41">
        <v>79</v>
      </c>
      <c r="W30" s="41">
        <v>2</v>
      </c>
      <c r="X30" s="41">
        <v>2</v>
      </c>
      <c r="Y30" s="41">
        <v>0</v>
      </c>
      <c r="Z30" s="41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32">
        <v>0</v>
      </c>
    </row>
    <row r="31" spans="1:32" ht="21.75" customHeight="1">
      <c r="A31" s="34" t="s">
        <v>19</v>
      </c>
      <c r="B31" s="36">
        <f t="shared" si="0"/>
        <v>964</v>
      </c>
      <c r="C31" s="40">
        <v>262</v>
      </c>
      <c r="D31" s="41">
        <v>118</v>
      </c>
      <c r="E31" s="41">
        <v>5</v>
      </c>
      <c r="F31" s="41">
        <v>1</v>
      </c>
      <c r="G31" s="41">
        <v>0</v>
      </c>
      <c r="H31" s="41">
        <v>3</v>
      </c>
      <c r="I31" s="41">
        <v>257</v>
      </c>
      <c r="J31" s="41">
        <v>99</v>
      </c>
      <c r="K31" s="41">
        <v>16</v>
      </c>
      <c r="L31" s="41">
        <v>5</v>
      </c>
      <c r="M31" s="41">
        <v>0</v>
      </c>
      <c r="N31" s="41">
        <v>3</v>
      </c>
      <c r="O31" s="41">
        <v>221</v>
      </c>
      <c r="P31" s="41">
        <v>91</v>
      </c>
      <c r="Q31" s="41">
        <v>10</v>
      </c>
      <c r="R31" s="41">
        <v>6</v>
      </c>
      <c r="S31" s="41">
        <v>0</v>
      </c>
      <c r="T31" s="41">
        <v>0</v>
      </c>
      <c r="U31" s="41">
        <v>224</v>
      </c>
      <c r="V31" s="41">
        <v>70</v>
      </c>
      <c r="W31" s="41">
        <v>10</v>
      </c>
      <c r="X31" s="41">
        <v>4</v>
      </c>
      <c r="Y31" s="41">
        <v>0</v>
      </c>
      <c r="Z31" s="41">
        <v>1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32">
        <v>0</v>
      </c>
    </row>
    <row r="32" spans="1:32" ht="21.75" customHeight="1">
      <c r="A32" s="35" t="s">
        <v>20</v>
      </c>
      <c r="B32" s="36">
        <f t="shared" si="0"/>
        <v>0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3">
        <v>0</v>
      </c>
    </row>
    <row r="33" spans="1:32" ht="21.75" customHeight="1">
      <c r="A33" s="27" t="s">
        <v>26</v>
      </c>
      <c r="B33" s="36">
        <f t="shared" si="0"/>
        <v>1306</v>
      </c>
      <c r="C33" s="40">
        <f aca="true" t="shared" si="7" ref="C33:Z33">SUM(C34:C36)</f>
        <v>355</v>
      </c>
      <c r="D33" s="41">
        <f t="shared" si="7"/>
        <v>187</v>
      </c>
      <c r="E33" s="41">
        <f t="shared" si="7"/>
        <v>9</v>
      </c>
      <c r="F33" s="41">
        <f t="shared" si="7"/>
        <v>3</v>
      </c>
      <c r="G33" s="41">
        <f t="shared" si="7"/>
        <v>0</v>
      </c>
      <c r="H33" s="41">
        <f t="shared" si="7"/>
        <v>3</v>
      </c>
      <c r="I33" s="41">
        <f t="shared" si="7"/>
        <v>324</v>
      </c>
      <c r="J33" s="41">
        <f t="shared" si="7"/>
        <v>153</v>
      </c>
      <c r="K33" s="41">
        <f t="shared" si="7"/>
        <v>20</v>
      </c>
      <c r="L33" s="41">
        <f t="shared" si="7"/>
        <v>8</v>
      </c>
      <c r="M33" s="41">
        <f t="shared" si="7"/>
        <v>0</v>
      </c>
      <c r="N33" s="41">
        <f t="shared" si="7"/>
        <v>3</v>
      </c>
      <c r="O33" s="41">
        <f t="shared" si="7"/>
        <v>300</v>
      </c>
      <c r="P33" s="41">
        <f t="shared" si="7"/>
        <v>149</v>
      </c>
      <c r="Q33" s="41">
        <f t="shared" si="7"/>
        <v>13</v>
      </c>
      <c r="R33" s="41">
        <f t="shared" si="7"/>
        <v>8</v>
      </c>
      <c r="S33" s="41">
        <f t="shared" si="7"/>
        <v>0</v>
      </c>
      <c r="T33" s="41">
        <f t="shared" si="7"/>
        <v>0</v>
      </c>
      <c r="U33" s="41">
        <f t="shared" si="7"/>
        <v>327</v>
      </c>
      <c r="V33" s="41">
        <f t="shared" si="7"/>
        <v>149</v>
      </c>
      <c r="W33" s="41">
        <f t="shared" si="7"/>
        <v>12</v>
      </c>
      <c r="X33" s="41">
        <f t="shared" si="7"/>
        <v>6</v>
      </c>
      <c r="Y33" s="41">
        <f t="shared" si="7"/>
        <v>0</v>
      </c>
      <c r="Z33" s="41">
        <f t="shared" si="7"/>
        <v>1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32">
        <v>0</v>
      </c>
    </row>
    <row r="34" spans="1:32" ht="21.75" customHeight="1">
      <c r="A34" s="34" t="s">
        <v>18</v>
      </c>
      <c r="B34" s="36">
        <f t="shared" si="0"/>
        <v>751</v>
      </c>
      <c r="C34" s="40">
        <v>190</v>
      </c>
      <c r="D34" s="41">
        <v>117</v>
      </c>
      <c r="E34" s="41">
        <v>5</v>
      </c>
      <c r="F34" s="41">
        <v>2</v>
      </c>
      <c r="G34" s="41">
        <v>0</v>
      </c>
      <c r="H34" s="41">
        <v>1</v>
      </c>
      <c r="I34" s="41">
        <v>206</v>
      </c>
      <c r="J34" s="41">
        <v>112</v>
      </c>
      <c r="K34" s="41">
        <v>13</v>
      </c>
      <c r="L34" s="41">
        <v>7</v>
      </c>
      <c r="M34" s="41">
        <v>0</v>
      </c>
      <c r="N34" s="41">
        <v>1</v>
      </c>
      <c r="O34" s="41">
        <v>162</v>
      </c>
      <c r="P34" s="41">
        <v>96</v>
      </c>
      <c r="Q34" s="41">
        <v>8</v>
      </c>
      <c r="R34" s="41">
        <v>6</v>
      </c>
      <c r="S34" s="41">
        <v>0</v>
      </c>
      <c r="T34" s="41">
        <v>0</v>
      </c>
      <c r="U34" s="41">
        <v>193</v>
      </c>
      <c r="V34" s="41">
        <v>92</v>
      </c>
      <c r="W34" s="41">
        <v>4</v>
      </c>
      <c r="X34" s="41">
        <v>3</v>
      </c>
      <c r="Y34" s="41">
        <v>0</v>
      </c>
      <c r="Z34" s="41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32">
        <v>0</v>
      </c>
    </row>
    <row r="35" spans="1:32" ht="21.75" customHeight="1">
      <c r="A35" s="34" t="s">
        <v>19</v>
      </c>
      <c r="B35" s="36">
        <f t="shared" si="0"/>
        <v>555</v>
      </c>
      <c r="C35" s="40">
        <v>165</v>
      </c>
      <c r="D35" s="41">
        <v>70</v>
      </c>
      <c r="E35" s="41">
        <v>4</v>
      </c>
      <c r="F35" s="41">
        <v>1</v>
      </c>
      <c r="G35" s="41">
        <v>0</v>
      </c>
      <c r="H35" s="41">
        <v>2</v>
      </c>
      <c r="I35" s="41">
        <v>118</v>
      </c>
      <c r="J35" s="41">
        <v>41</v>
      </c>
      <c r="K35" s="41">
        <v>7</v>
      </c>
      <c r="L35" s="41">
        <v>1</v>
      </c>
      <c r="M35" s="41">
        <v>0</v>
      </c>
      <c r="N35" s="41">
        <v>2</v>
      </c>
      <c r="O35" s="41">
        <v>138</v>
      </c>
      <c r="P35" s="41">
        <v>53</v>
      </c>
      <c r="Q35" s="41">
        <v>5</v>
      </c>
      <c r="R35" s="41">
        <v>2</v>
      </c>
      <c r="S35" s="41">
        <v>0</v>
      </c>
      <c r="T35" s="41">
        <v>0</v>
      </c>
      <c r="U35" s="41">
        <v>134</v>
      </c>
      <c r="V35" s="41">
        <v>57</v>
      </c>
      <c r="W35" s="41">
        <v>8</v>
      </c>
      <c r="X35" s="41">
        <v>3</v>
      </c>
      <c r="Y35" s="41">
        <v>0</v>
      </c>
      <c r="Z35" s="41">
        <v>1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32">
        <v>0</v>
      </c>
    </row>
    <row r="36" spans="1:32" ht="21.75" customHeight="1">
      <c r="A36" s="35" t="s">
        <v>20</v>
      </c>
      <c r="B36" s="36">
        <f t="shared" si="0"/>
        <v>0</v>
      </c>
      <c r="C36" s="42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3">
        <v>0</v>
      </c>
    </row>
    <row r="37" spans="1:32" ht="21.75" customHeight="1">
      <c r="A37" s="27" t="s">
        <v>27</v>
      </c>
      <c r="B37" s="36">
        <f t="shared" si="0"/>
        <v>1306</v>
      </c>
      <c r="C37" s="40">
        <f aca="true" t="shared" si="8" ref="C37:Z37">SUM(C38:C40)</f>
        <v>355</v>
      </c>
      <c r="D37" s="41">
        <f t="shared" si="8"/>
        <v>187</v>
      </c>
      <c r="E37" s="41">
        <f t="shared" si="8"/>
        <v>9</v>
      </c>
      <c r="F37" s="41">
        <f t="shared" si="8"/>
        <v>3</v>
      </c>
      <c r="G37" s="41">
        <f t="shared" si="8"/>
        <v>0</v>
      </c>
      <c r="H37" s="41">
        <f t="shared" si="8"/>
        <v>3</v>
      </c>
      <c r="I37" s="41">
        <f t="shared" si="8"/>
        <v>324</v>
      </c>
      <c r="J37" s="41">
        <f t="shared" si="8"/>
        <v>153</v>
      </c>
      <c r="K37" s="41">
        <f t="shared" si="8"/>
        <v>20</v>
      </c>
      <c r="L37" s="41">
        <f t="shared" si="8"/>
        <v>8</v>
      </c>
      <c r="M37" s="41">
        <f t="shared" si="8"/>
        <v>0</v>
      </c>
      <c r="N37" s="41">
        <f t="shared" si="8"/>
        <v>3</v>
      </c>
      <c r="O37" s="41">
        <f t="shared" si="8"/>
        <v>300</v>
      </c>
      <c r="P37" s="41">
        <f t="shared" si="8"/>
        <v>149</v>
      </c>
      <c r="Q37" s="41">
        <f t="shared" si="8"/>
        <v>13</v>
      </c>
      <c r="R37" s="41">
        <f t="shared" si="8"/>
        <v>8</v>
      </c>
      <c r="S37" s="41">
        <f t="shared" si="8"/>
        <v>0</v>
      </c>
      <c r="T37" s="41">
        <f t="shared" si="8"/>
        <v>0</v>
      </c>
      <c r="U37" s="41">
        <f t="shared" si="8"/>
        <v>327</v>
      </c>
      <c r="V37" s="41">
        <f t="shared" si="8"/>
        <v>149</v>
      </c>
      <c r="W37" s="41">
        <f t="shared" si="8"/>
        <v>12</v>
      </c>
      <c r="X37" s="41">
        <f t="shared" si="8"/>
        <v>6</v>
      </c>
      <c r="Y37" s="41">
        <f t="shared" si="8"/>
        <v>0</v>
      </c>
      <c r="Z37" s="41">
        <f t="shared" si="8"/>
        <v>1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32">
        <v>0</v>
      </c>
    </row>
    <row r="38" spans="1:32" ht="21.75" customHeight="1">
      <c r="A38" s="34" t="s">
        <v>18</v>
      </c>
      <c r="B38" s="36">
        <f t="shared" si="0"/>
        <v>763</v>
      </c>
      <c r="C38" s="40">
        <v>182</v>
      </c>
      <c r="D38" s="41">
        <v>105</v>
      </c>
      <c r="E38" s="41">
        <v>4</v>
      </c>
      <c r="F38" s="41">
        <v>2</v>
      </c>
      <c r="G38" s="41">
        <v>0</v>
      </c>
      <c r="H38" s="41">
        <v>0</v>
      </c>
      <c r="I38" s="41">
        <v>208</v>
      </c>
      <c r="J38" s="41">
        <v>114</v>
      </c>
      <c r="K38" s="41">
        <v>11</v>
      </c>
      <c r="L38" s="41">
        <v>4</v>
      </c>
      <c r="M38" s="41">
        <v>0</v>
      </c>
      <c r="N38" s="41">
        <v>1</v>
      </c>
      <c r="O38" s="41">
        <v>151</v>
      </c>
      <c r="P38" s="41">
        <v>94</v>
      </c>
      <c r="Q38" s="41">
        <v>4</v>
      </c>
      <c r="R38" s="41">
        <v>2</v>
      </c>
      <c r="S38" s="41">
        <v>0</v>
      </c>
      <c r="T38" s="41">
        <v>0</v>
      </c>
      <c r="U38" s="41">
        <v>222</v>
      </c>
      <c r="V38" s="41">
        <v>123</v>
      </c>
      <c r="W38" s="41">
        <v>6</v>
      </c>
      <c r="X38" s="41">
        <v>4</v>
      </c>
      <c r="Y38" s="41">
        <v>0</v>
      </c>
      <c r="Z38" s="41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32">
        <v>0</v>
      </c>
    </row>
    <row r="39" spans="1:32" ht="21.75" customHeight="1">
      <c r="A39" s="34" t="s">
        <v>19</v>
      </c>
      <c r="B39" s="36">
        <f t="shared" si="0"/>
        <v>543</v>
      </c>
      <c r="C39" s="40">
        <v>173</v>
      </c>
      <c r="D39" s="41">
        <v>82</v>
      </c>
      <c r="E39" s="41">
        <v>5</v>
      </c>
      <c r="F39" s="41">
        <v>1</v>
      </c>
      <c r="G39" s="41">
        <v>0</v>
      </c>
      <c r="H39" s="41">
        <v>3</v>
      </c>
      <c r="I39" s="41">
        <v>116</v>
      </c>
      <c r="J39" s="41">
        <v>39</v>
      </c>
      <c r="K39" s="41">
        <v>9</v>
      </c>
      <c r="L39" s="41">
        <v>4</v>
      </c>
      <c r="M39" s="41">
        <v>0</v>
      </c>
      <c r="N39" s="41">
        <v>2</v>
      </c>
      <c r="O39" s="41">
        <v>149</v>
      </c>
      <c r="P39" s="41">
        <v>55</v>
      </c>
      <c r="Q39" s="41">
        <v>9</v>
      </c>
      <c r="R39" s="41">
        <v>6</v>
      </c>
      <c r="S39" s="41">
        <v>0</v>
      </c>
      <c r="T39" s="41">
        <v>0</v>
      </c>
      <c r="U39" s="41">
        <v>105</v>
      </c>
      <c r="V39" s="41">
        <v>26</v>
      </c>
      <c r="W39" s="41">
        <v>6</v>
      </c>
      <c r="X39" s="41">
        <v>2</v>
      </c>
      <c r="Y39" s="41">
        <v>0</v>
      </c>
      <c r="Z39" s="41">
        <v>1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32">
        <v>0</v>
      </c>
    </row>
    <row r="40" spans="1:32" ht="21.75" customHeight="1">
      <c r="A40" s="35" t="s">
        <v>20</v>
      </c>
      <c r="B40" s="36">
        <f t="shared" si="0"/>
        <v>0</v>
      </c>
      <c r="C40" s="42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3">
        <v>0</v>
      </c>
    </row>
    <row r="41" spans="1:32" ht="21.75" customHeight="1">
      <c r="A41" s="27" t="s">
        <v>28</v>
      </c>
      <c r="B41" s="36">
        <f aca="true" t="shared" si="9" ref="B41:B60">SUM(C41,I41,O41,U41,AA41)</f>
        <v>327</v>
      </c>
      <c r="C41" s="40">
        <f aca="true" t="shared" si="10" ref="C41:Z41">SUM(C42:C44)</f>
        <v>0</v>
      </c>
      <c r="D41" s="41">
        <f t="shared" si="10"/>
        <v>0</v>
      </c>
      <c r="E41" s="41">
        <f t="shared" si="10"/>
        <v>0</v>
      </c>
      <c r="F41" s="41">
        <f t="shared" si="10"/>
        <v>0</v>
      </c>
      <c r="G41" s="41">
        <f t="shared" si="10"/>
        <v>0</v>
      </c>
      <c r="H41" s="41">
        <f t="shared" si="10"/>
        <v>0</v>
      </c>
      <c r="I41" s="41">
        <f t="shared" si="10"/>
        <v>0</v>
      </c>
      <c r="J41" s="41">
        <f t="shared" si="10"/>
        <v>0</v>
      </c>
      <c r="K41" s="41">
        <f t="shared" si="10"/>
        <v>0</v>
      </c>
      <c r="L41" s="41">
        <f t="shared" si="10"/>
        <v>0</v>
      </c>
      <c r="M41" s="41">
        <f t="shared" si="10"/>
        <v>0</v>
      </c>
      <c r="N41" s="41">
        <f t="shared" si="10"/>
        <v>0</v>
      </c>
      <c r="O41" s="41">
        <f t="shared" si="10"/>
        <v>0</v>
      </c>
      <c r="P41" s="41">
        <f t="shared" si="10"/>
        <v>0</v>
      </c>
      <c r="Q41" s="41">
        <f t="shared" si="10"/>
        <v>0</v>
      </c>
      <c r="R41" s="41">
        <f t="shared" si="10"/>
        <v>0</v>
      </c>
      <c r="S41" s="41">
        <f t="shared" si="10"/>
        <v>0</v>
      </c>
      <c r="T41" s="41">
        <f t="shared" si="10"/>
        <v>0</v>
      </c>
      <c r="U41" s="41">
        <f t="shared" si="10"/>
        <v>327</v>
      </c>
      <c r="V41" s="41">
        <f t="shared" si="10"/>
        <v>149</v>
      </c>
      <c r="W41" s="41">
        <f t="shared" si="10"/>
        <v>12</v>
      </c>
      <c r="X41" s="41">
        <f t="shared" si="10"/>
        <v>6</v>
      </c>
      <c r="Y41" s="41">
        <f t="shared" si="10"/>
        <v>0</v>
      </c>
      <c r="Z41" s="41">
        <f t="shared" si="10"/>
        <v>1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32">
        <v>0</v>
      </c>
    </row>
    <row r="42" spans="1:32" ht="21.75" customHeight="1">
      <c r="A42" s="34" t="s">
        <v>18</v>
      </c>
      <c r="B42" s="36">
        <f t="shared" si="9"/>
        <v>201</v>
      </c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>
        <v>201</v>
      </c>
      <c r="V42" s="41">
        <v>105</v>
      </c>
      <c r="W42" s="41">
        <v>4</v>
      </c>
      <c r="X42" s="41">
        <v>4</v>
      </c>
      <c r="Y42" s="41">
        <v>0</v>
      </c>
      <c r="Z42" s="41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32">
        <v>0</v>
      </c>
    </row>
    <row r="43" spans="1:32" ht="21.75" customHeight="1">
      <c r="A43" s="34" t="s">
        <v>19</v>
      </c>
      <c r="B43" s="36">
        <f t="shared" si="9"/>
        <v>125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>
        <v>125</v>
      </c>
      <c r="V43" s="41">
        <v>43</v>
      </c>
      <c r="W43" s="41">
        <v>8</v>
      </c>
      <c r="X43" s="41">
        <v>2</v>
      </c>
      <c r="Y43" s="41">
        <v>0</v>
      </c>
      <c r="Z43" s="41">
        <v>1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32">
        <v>0</v>
      </c>
    </row>
    <row r="44" spans="1:32" ht="21.75" customHeight="1">
      <c r="A44" s="35" t="s">
        <v>20</v>
      </c>
      <c r="B44" s="36">
        <f t="shared" si="9"/>
        <v>1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>
        <v>1</v>
      </c>
      <c r="V44" s="43">
        <v>1</v>
      </c>
      <c r="W44" s="43">
        <v>0</v>
      </c>
      <c r="X44" s="43">
        <v>0</v>
      </c>
      <c r="Y44" s="43">
        <v>0</v>
      </c>
      <c r="Z44" s="43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3">
        <v>0</v>
      </c>
    </row>
    <row r="45" spans="1:32" ht="21.75" customHeight="1">
      <c r="A45" s="27" t="s">
        <v>29</v>
      </c>
      <c r="B45" s="36">
        <f t="shared" si="9"/>
        <v>327</v>
      </c>
      <c r="C45" s="40">
        <f aca="true" t="shared" si="11" ref="C45:Z45">SUM(C46:C48)</f>
        <v>0</v>
      </c>
      <c r="D45" s="41">
        <f t="shared" si="11"/>
        <v>0</v>
      </c>
      <c r="E45" s="41">
        <f t="shared" si="11"/>
        <v>0</v>
      </c>
      <c r="F45" s="41">
        <f t="shared" si="11"/>
        <v>0</v>
      </c>
      <c r="G45" s="41">
        <f t="shared" si="11"/>
        <v>0</v>
      </c>
      <c r="H45" s="41">
        <f t="shared" si="11"/>
        <v>0</v>
      </c>
      <c r="I45" s="41">
        <f t="shared" si="11"/>
        <v>0</v>
      </c>
      <c r="J45" s="41">
        <f t="shared" si="11"/>
        <v>0</v>
      </c>
      <c r="K45" s="41">
        <f t="shared" si="11"/>
        <v>0</v>
      </c>
      <c r="L45" s="41">
        <f t="shared" si="11"/>
        <v>0</v>
      </c>
      <c r="M45" s="41">
        <f t="shared" si="11"/>
        <v>0</v>
      </c>
      <c r="N45" s="41">
        <f t="shared" si="11"/>
        <v>0</v>
      </c>
      <c r="O45" s="41">
        <f t="shared" si="11"/>
        <v>0</v>
      </c>
      <c r="P45" s="41">
        <f t="shared" si="11"/>
        <v>0</v>
      </c>
      <c r="Q45" s="41">
        <f t="shared" si="11"/>
        <v>0</v>
      </c>
      <c r="R45" s="41">
        <f t="shared" si="11"/>
        <v>0</v>
      </c>
      <c r="S45" s="41">
        <f t="shared" si="11"/>
        <v>0</v>
      </c>
      <c r="T45" s="41">
        <f t="shared" si="11"/>
        <v>0</v>
      </c>
      <c r="U45" s="41">
        <f t="shared" si="11"/>
        <v>327</v>
      </c>
      <c r="V45" s="41">
        <f t="shared" si="11"/>
        <v>149</v>
      </c>
      <c r="W45" s="41">
        <f t="shared" si="11"/>
        <v>12</v>
      </c>
      <c r="X45" s="41">
        <f t="shared" si="11"/>
        <v>6</v>
      </c>
      <c r="Y45" s="41">
        <f t="shared" si="11"/>
        <v>0</v>
      </c>
      <c r="Z45" s="41">
        <f t="shared" si="11"/>
        <v>1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32">
        <v>0</v>
      </c>
    </row>
    <row r="46" spans="1:32" ht="21.75" customHeight="1">
      <c r="A46" s="34" t="s">
        <v>18</v>
      </c>
      <c r="B46" s="36">
        <f t="shared" si="9"/>
        <v>217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>
        <v>217</v>
      </c>
      <c r="V46" s="41">
        <v>114</v>
      </c>
      <c r="W46" s="41">
        <v>7</v>
      </c>
      <c r="X46" s="41">
        <v>5</v>
      </c>
      <c r="Y46" s="41">
        <v>0</v>
      </c>
      <c r="Z46" s="41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32">
        <v>0</v>
      </c>
    </row>
    <row r="47" spans="1:32" ht="21.75" customHeight="1">
      <c r="A47" s="34" t="s">
        <v>19</v>
      </c>
      <c r="B47" s="36">
        <f t="shared" si="9"/>
        <v>107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>
        <v>107</v>
      </c>
      <c r="V47" s="41">
        <v>33</v>
      </c>
      <c r="W47" s="41">
        <v>4</v>
      </c>
      <c r="X47" s="41">
        <v>1</v>
      </c>
      <c r="Y47" s="41">
        <v>0</v>
      </c>
      <c r="Z47" s="41">
        <v>1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32">
        <v>0</v>
      </c>
    </row>
    <row r="48" spans="1:32" ht="21.75" customHeight="1">
      <c r="A48" s="35" t="s">
        <v>20</v>
      </c>
      <c r="B48" s="36">
        <f t="shared" si="9"/>
        <v>3</v>
      </c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>
        <v>3</v>
      </c>
      <c r="V48" s="43">
        <v>2</v>
      </c>
      <c r="W48" s="43">
        <v>1</v>
      </c>
      <c r="X48" s="43">
        <v>0</v>
      </c>
      <c r="Y48" s="43">
        <v>0</v>
      </c>
      <c r="Z48" s="43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3">
        <v>0</v>
      </c>
    </row>
    <row r="49" spans="1:32" ht="21.75" customHeight="1">
      <c r="A49" s="27" t="s">
        <v>30</v>
      </c>
      <c r="B49" s="36">
        <f t="shared" si="9"/>
        <v>627</v>
      </c>
      <c r="C49" s="40">
        <f aca="true" t="shared" si="12" ref="C49:Z49">SUM(C50:C52)</f>
        <v>0</v>
      </c>
      <c r="D49" s="41">
        <f t="shared" si="12"/>
        <v>0</v>
      </c>
      <c r="E49" s="41">
        <f t="shared" si="12"/>
        <v>0</v>
      </c>
      <c r="F49" s="41">
        <f t="shared" si="12"/>
        <v>0</v>
      </c>
      <c r="G49" s="41">
        <f t="shared" si="12"/>
        <v>0</v>
      </c>
      <c r="H49" s="41">
        <f t="shared" si="12"/>
        <v>0</v>
      </c>
      <c r="I49" s="41">
        <f t="shared" si="12"/>
        <v>0</v>
      </c>
      <c r="J49" s="41">
        <f t="shared" si="12"/>
        <v>0</v>
      </c>
      <c r="K49" s="41">
        <f t="shared" si="12"/>
        <v>0</v>
      </c>
      <c r="L49" s="41">
        <f t="shared" si="12"/>
        <v>0</v>
      </c>
      <c r="M49" s="41">
        <f t="shared" si="12"/>
        <v>0</v>
      </c>
      <c r="N49" s="41">
        <f t="shared" si="12"/>
        <v>0</v>
      </c>
      <c r="O49" s="41">
        <f t="shared" si="12"/>
        <v>300</v>
      </c>
      <c r="P49" s="41">
        <f t="shared" si="12"/>
        <v>149</v>
      </c>
      <c r="Q49" s="41">
        <f t="shared" si="12"/>
        <v>13</v>
      </c>
      <c r="R49" s="41">
        <f t="shared" si="12"/>
        <v>8</v>
      </c>
      <c r="S49" s="41">
        <f t="shared" si="12"/>
        <v>0</v>
      </c>
      <c r="T49" s="41">
        <f t="shared" si="12"/>
        <v>0</v>
      </c>
      <c r="U49" s="41">
        <f t="shared" si="12"/>
        <v>327</v>
      </c>
      <c r="V49" s="41">
        <f t="shared" si="12"/>
        <v>149</v>
      </c>
      <c r="W49" s="41">
        <f t="shared" si="12"/>
        <v>12</v>
      </c>
      <c r="X49" s="41">
        <f t="shared" si="12"/>
        <v>6</v>
      </c>
      <c r="Y49" s="41">
        <f t="shared" si="12"/>
        <v>0</v>
      </c>
      <c r="Z49" s="41">
        <f t="shared" si="12"/>
        <v>1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32">
        <v>0</v>
      </c>
    </row>
    <row r="50" spans="1:32" ht="21.75" customHeight="1">
      <c r="A50" s="34" t="s">
        <v>18</v>
      </c>
      <c r="B50" s="36">
        <f t="shared" si="9"/>
        <v>260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>
        <v>152</v>
      </c>
      <c r="P50" s="41">
        <v>85</v>
      </c>
      <c r="Q50" s="41">
        <v>5</v>
      </c>
      <c r="R50" s="41">
        <v>2</v>
      </c>
      <c r="S50" s="41">
        <v>0</v>
      </c>
      <c r="T50" s="41">
        <v>0</v>
      </c>
      <c r="U50" s="41">
        <v>108</v>
      </c>
      <c r="V50" s="41">
        <v>67</v>
      </c>
      <c r="W50" s="41">
        <v>4</v>
      </c>
      <c r="X50" s="41">
        <v>4</v>
      </c>
      <c r="Y50" s="41">
        <v>0</v>
      </c>
      <c r="Z50" s="41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32">
        <v>0</v>
      </c>
    </row>
    <row r="51" spans="1:32" ht="21.75" customHeight="1">
      <c r="A51" s="34" t="s">
        <v>19</v>
      </c>
      <c r="B51" s="36">
        <f t="shared" si="9"/>
        <v>366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>
        <v>148</v>
      </c>
      <c r="P51" s="41">
        <v>64</v>
      </c>
      <c r="Q51" s="41">
        <v>8</v>
      </c>
      <c r="R51" s="41">
        <v>6</v>
      </c>
      <c r="S51" s="41">
        <v>0</v>
      </c>
      <c r="T51" s="41">
        <v>0</v>
      </c>
      <c r="U51" s="41">
        <v>218</v>
      </c>
      <c r="V51" s="41">
        <v>81</v>
      </c>
      <c r="W51" s="41">
        <v>8</v>
      </c>
      <c r="X51" s="41">
        <v>2</v>
      </c>
      <c r="Y51" s="41">
        <v>0</v>
      </c>
      <c r="Z51" s="41">
        <v>1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32">
        <v>0</v>
      </c>
    </row>
    <row r="52" spans="1:32" ht="21.75" customHeight="1">
      <c r="A52" s="35" t="s">
        <v>20</v>
      </c>
      <c r="B52" s="36">
        <f t="shared" si="9"/>
        <v>1</v>
      </c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1</v>
      </c>
      <c r="V52" s="43">
        <v>1</v>
      </c>
      <c r="W52" s="43">
        <v>0</v>
      </c>
      <c r="X52" s="43">
        <v>0</v>
      </c>
      <c r="Y52" s="43">
        <v>0</v>
      </c>
      <c r="Z52" s="43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3">
        <v>0</v>
      </c>
    </row>
    <row r="53" spans="1:32" ht="21.75" customHeight="1">
      <c r="A53" s="27" t="s">
        <v>31</v>
      </c>
      <c r="B53" s="36">
        <f t="shared" si="9"/>
        <v>627</v>
      </c>
      <c r="C53" s="40">
        <f aca="true" t="shared" si="13" ref="C53:Z53">SUM(C54:C56)</f>
        <v>0</v>
      </c>
      <c r="D53" s="41">
        <f t="shared" si="13"/>
        <v>0</v>
      </c>
      <c r="E53" s="41">
        <f t="shared" si="13"/>
        <v>0</v>
      </c>
      <c r="F53" s="41">
        <f t="shared" si="13"/>
        <v>0</v>
      </c>
      <c r="G53" s="41">
        <f t="shared" si="13"/>
        <v>0</v>
      </c>
      <c r="H53" s="41">
        <f t="shared" si="13"/>
        <v>0</v>
      </c>
      <c r="I53" s="41">
        <f t="shared" si="13"/>
        <v>0</v>
      </c>
      <c r="J53" s="41">
        <f t="shared" si="13"/>
        <v>0</v>
      </c>
      <c r="K53" s="41">
        <f t="shared" si="13"/>
        <v>0</v>
      </c>
      <c r="L53" s="41">
        <f t="shared" si="13"/>
        <v>0</v>
      </c>
      <c r="M53" s="41">
        <f t="shared" si="13"/>
        <v>0</v>
      </c>
      <c r="N53" s="41">
        <f t="shared" si="13"/>
        <v>0</v>
      </c>
      <c r="O53" s="41">
        <f t="shared" si="13"/>
        <v>300</v>
      </c>
      <c r="P53" s="41">
        <f t="shared" si="13"/>
        <v>149</v>
      </c>
      <c r="Q53" s="41">
        <f t="shared" si="13"/>
        <v>13</v>
      </c>
      <c r="R53" s="41">
        <f t="shared" si="13"/>
        <v>8</v>
      </c>
      <c r="S53" s="41">
        <f t="shared" si="13"/>
        <v>0</v>
      </c>
      <c r="T53" s="41">
        <f t="shared" si="13"/>
        <v>0</v>
      </c>
      <c r="U53" s="41">
        <f t="shared" si="13"/>
        <v>327</v>
      </c>
      <c r="V53" s="41">
        <f t="shared" si="13"/>
        <v>149</v>
      </c>
      <c r="W53" s="41">
        <f t="shared" si="13"/>
        <v>12</v>
      </c>
      <c r="X53" s="41">
        <f t="shared" si="13"/>
        <v>6</v>
      </c>
      <c r="Y53" s="41">
        <f t="shared" si="13"/>
        <v>0</v>
      </c>
      <c r="Z53" s="41">
        <f t="shared" si="13"/>
        <v>1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32">
        <v>0</v>
      </c>
    </row>
    <row r="54" spans="1:32" ht="21.75" customHeight="1">
      <c r="A54" s="34" t="s">
        <v>18</v>
      </c>
      <c r="B54" s="36">
        <f t="shared" si="9"/>
        <v>173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>
        <v>74</v>
      </c>
      <c r="P54" s="41">
        <v>36</v>
      </c>
      <c r="Q54" s="41">
        <v>1</v>
      </c>
      <c r="R54" s="41">
        <v>0</v>
      </c>
      <c r="S54" s="41">
        <v>0</v>
      </c>
      <c r="T54" s="41">
        <v>0</v>
      </c>
      <c r="U54" s="41">
        <v>99</v>
      </c>
      <c r="V54" s="41">
        <v>57</v>
      </c>
      <c r="W54" s="41">
        <v>3</v>
      </c>
      <c r="X54" s="41">
        <v>3</v>
      </c>
      <c r="Y54" s="41">
        <v>0</v>
      </c>
      <c r="Z54" s="41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32">
        <v>0</v>
      </c>
    </row>
    <row r="55" spans="1:32" ht="21.75" customHeight="1">
      <c r="A55" s="34" t="s">
        <v>19</v>
      </c>
      <c r="B55" s="36">
        <f t="shared" si="9"/>
        <v>454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>
        <v>226</v>
      </c>
      <c r="P55" s="41">
        <v>113</v>
      </c>
      <c r="Q55" s="41">
        <v>12</v>
      </c>
      <c r="R55" s="41">
        <v>8</v>
      </c>
      <c r="S55" s="41">
        <v>0</v>
      </c>
      <c r="T55" s="41">
        <v>0</v>
      </c>
      <c r="U55" s="41">
        <v>228</v>
      </c>
      <c r="V55" s="41">
        <v>92</v>
      </c>
      <c r="W55" s="41">
        <v>9</v>
      </c>
      <c r="X55" s="41">
        <v>3</v>
      </c>
      <c r="Y55" s="41">
        <v>0</v>
      </c>
      <c r="Z55" s="41">
        <v>1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32">
        <v>0</v>
      </c>
    </row>
    <row r="56" spans="1:32" ht="21.75" customHeight="1">
      <c r="A56" s="35" t="s">
        <v>20</v>
      </c>
      <c r="B56" s="36">
        <f t="shared" si="9"/>
        <v>0</v>
      </c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3">
        <v>0</v>
      </c>
    </row>
    <row r="57" spans="1:32" ht="21.75" customHeight="1">
      <c r="A57" s="27" t="s">
        <v>32</v>
      </c>
      <c r="B57" s="36">
        <f t="shared" si="9"/>
        <v>1306</v>
      </c>
      <c r="C57" s="40">
        <f aca="true" t="shared" si="14" ref="C57:Z57">SUM(C58:C60)</f>
        <v>355</v>
      </c>
      <c r="D57" s="41">
        <f t="shared" si="14"/>
        <v>187</v>
      </c>
      <c r="E57" s="41">
        <f t="shared" si="14"/>
        <v>9</v>
      </c>
      <c r="F57" s="41">
        <f t="shared" si="14"/>
        <v>3</v>
      </c>
      <c r="G57" s="41">
        <f t="shared" si="14"/>
        <v>0</v>
      </c>
      <c r="H57" s="41">
        <f t="shared" si="14"/>
        <v>3</v>
      </c>
      <c r="I57" s="41">
        <f t="shared" si="14"/>
        <v>324</v>
      </c>
      <c r="J57" s="41">
        <f t="shared" si="14"/>
        <v>153</v>
      </c>
      <c r="K57" s="41">
        <f t="shared" si="14"/>
        <v>20</v>
      </c>
      <c r="L57" s="41">
        <f t="shared" si="14"/>
        <v>8</v>
      </c>
      <c r="M57" s="41">
        <f t="shared" si="14"/>
        <v>0</v>
      </c>
      <c r="N57" s="41">
        <f t="shared" si="14"/>
        <v>3</v>
      </c>
      <c r="O57" s="41">
        <f t="shared" si="14"/>
        <v>300</v>
      </c>
      <c r="P57" s="41">
        <f t="shared" si="14"/>
        <v>149</v>
      </c>
      <c r="Q57" s="41">
        <f t="shared" si="14"/>
        <v>13</v>
      </c>
      <c r="R57" s="41">
        <f t="shared" si="14"/>
        <v>8</v>
      </c>
      <c r="S57" s="41">
        <f t="shared" si="14"/>
        <v>0</v>
      </c>
      <c r="T57" s="41">
        <f t="shared" si="14"/>
        <v>0</v>
      </c>
      <c r="U57" s="41">
        <f t="shared" si="14"/>
        <v>327</v>
      </c>
      <c r="V57" s="41">
        <f t="shared" si="14"/>
        <v>149</v>
      </c>
      <c r="W57" s="41">
        <f t="shared" si="14"/>
        <v>12</v>
      </c>
      <c r="X57" s="41">
        <f t="shared" si="14"/>
        <v>6</v>
      </c>
      <c r="Y57" s="41">
        <f t="shared" si="14"/>
        <v>0</v>
      </c>
      <c r="Z57" s="41">
        <f t="shared" si="14"/>
        <v>1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32">
        <v>0</v>
      </c>
    </row>
    <row r="58" spans="1:32" ht="21.75" customHeight="1">
      <c r="A58" s="34" t="s">
        <v>18</v>
      </c>
      <c r="B58" s="36">
        <f t="shared" si="9"/>
        <v>539</v>
      </c>
      <c r="C58" s="40">
        <v>133</v>
      </c>
      <c r="D58" s="41">
        <v>75</v>
      </c>
      <c r="E58" s="41">
        <v>2</v>
      </c>
      <c r="F58" s="41">
        <v>1</v>
      </c>
      <c r="G58" s="41">
        <v>0</v>
      </c>
      <c r="H58" s="41">
        <v>0</v>
      </c>
      <c r="I58" s="41">
        <v>145</v>
      </c>
      <c r="J58" s="41">
        <v>79</v>
      </c>
      <c r="K58" s="41">
        <v>5</v>
      </c>
      <c r="L58" s="41">
        <v>2</v>
      </c>
      <c r="M58" s="41">
        <v>0</v>
      </c>
      <c r="N58" s="41">
        <v>0</v>
      </c>
      <c r="O58" s="41">
        <v>160</v>
      </c>
      <c r="P58" s="41">
        <v>83</v>
      </c>
      <c r="Q58" s="41">
        <v>4</v>
      </c>
      <c r="R58" s="41">
        <v>1</v>
      </c>
      <c r="S58" s="41">
        <v>0</v>
      </c>
      <c r="T58" s="41">
        <v>0</v>
      </c>
      <c r="U58" s="41">
        <v>101</v>
      </c>
      <c r="V58" s="41">
        <v>59</v>
      </c>
      <c r="W58" s="41">
        <v>6</v>
      </c>
      <c r="X58" s="41">
        <v>3</v>
      </c>
      <c r="Y58" s="41">
        <v>0</v>
      </c>
      <c r="Z58" s="41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32">
        <v>0</v>
      </c>
    </row>
    <row r="59" spans="1:32" ht="21.75" customHeight="1">
      <c r="A59" s="34" t="s">
        <v>19</v>
      </c>
      <c r="B59" s="36">
        <f t="shared" si="9"/>
        <v>622</v>
      </c>
      <c r="C59" s="40">
        <v>189</v>
      </c>
      <c r="D59" s="41">
        <v>96</v>
      </c>
      <c r="E59" s="41">
        <v>7</v>
      </c>
      <c r="F59" s="41">
        <v>2</v>
      </c>
      <c r="G59" s="41">
        <v>0</v>
      </c>
      <c r="H59" s="41">
        <v>2</v>
      </c>
      <c r="I59" s="41">
        <v>146</v>
      </c>
      <c r="J59" s="41">
        <v>67</v>
      </c>
      <c r="K59" s="41">
        <v>11</v>
      </c>
      <c r="L59" s="41">
        <v>6</v>
      </c>
      <c r="M59" s="41">
        <v>0</v>
      </c>
      <c r="N59" s="41">
        <v>1</v>
      </c>
      <c r="O59" s="41">
        <v>110</v>
      </c>
      <c r="P59" s="41">
        <v>57</v>
      </c>
      <c r="Q59" s="41">
        <v>6</v>
      </c>
      <c r="R59" s="41">
        <v>5</v>
      </c>
      <c r="S59" s="41">
        <v>0</v>
      </c>
      <c r="T59" s="41">
        <v>0</v>
      </c>
      <c r="U59" s="41">
        <v>177</v>
      </c>
      <c r="V59" s="41">
        <v>82</v>
      </c>
      <c r="W59" s="41">
        <v>2</v>
      </c>
      <c r="X59" s="41">
        <v>1</v>
      </c>
      <c r="Y59" s="41">
        <v>0</v>
      </c>
      <c r="Z59" s="41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32">
        <v>0</v>
      </c>
    </row>
    <row r="60" spans="1:32" ht="21.75" customHeight="1">
      <c r="A60" s="35" t="s">
        <v>20</v>
      </c>
      <c r="B60" s="36">
        <f t="shared" si="9"/>
        <v>145</v>
      </c>
      <c r="C60" s="42">
        <v>33</v>
      </c>
      <c r="D60" s="43">
        <v>16</v>
      </c>
      <c r="E60" s="43">
        <v>0</v>
      </c>
      <c r="F60" s="43">
        <v>0</v>
      </c>
      <c r="G60" s="43">
        <v>0</v>
      </c>
      <c r="H60" s="43">
        <v>1</v>
      </c>
      <c r="I60" s="43">
        <v>33</v>
      </c>
      <c r="J60" s="43">
        <v>7</v>
      </c>
      <c r="K60" s="43">
        <v>4</v>
      </c>
      <c r="L60" s="43">
        <v>0</v>
      </c>
      <c r="M60" s="43">
        <v>0</v>
      </c>
      <c r="N60" s="43">
        <v>2</v>
      </c>
      <c r="O60" s="43">
        <v>30</v>
      </c>
      <c r="P60" s="43">
        <v>9</v>
      </c>
      <c r="Q60" s="43">
        <v>3</v>
      </c>
      <c r="R60" s="43">
        <v>2</v>
      </c>
      <c r="S60" s="43">
        <v>0</v>
      </c>
      <c r="T60" s="43">
        <v>0</v>
      </c>
      <c r="U60" s="43">
        <v>49</v>
      </c>
      <c r="V60" s="43">
        <v>8</v>
      </c>
      <c r="W60" s="43">
        <v>4</v>
      </c>
      <c r="X60" s="43">
        <v>2</v>
      </c>
      <c r="Y60" s="43">
        <v>0</v>
      </c>
      <c r="Z60" s="43">
        <v>1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3">
        <v>0</v>
      </c>
    </row>
    <row r="61" spans="1:32" ht="21.75" customHeight="1">
      <c r="A61" s="19" t="s">
        <v>33</v>
      </c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</row>
    <row r="62" spans="1:32" ht="21.75" customHeight="1">
      <c r="A62" s="19" t="s">
        <v>34</v>
      </c>
      <c r="B62" s="46">
        <f>C62+I62+O62+U62+AA62</f>
        <v>1306</v>
      </c>
      <c r="C62" s="47">
        <f aca="true" t="shared" si="15" ref="C62:Z62">SUM(C63:C65)</f>
        <v>355</v>
      </c>
      <c r="D62" s="47">
        <f t="shared" si="15"/>
        <v>187</v>
      </c>
      <c r="E62" s="47">
        <f t="shared" si="15"/>
        <v>9</v>
      </c>
      <c r="F62" s="47">
        <f t="shared" si="15"/>
        <v>3</v>
      </c>
      <c r="G62" s="47">
        <f t="shared" si="15"/>
        <v>0</v>
      </c>
      <c r="H62" s="47">
        <f t="shared" si="15"/>
        <v>3</v>
      </c>
      <c r="I62" s="47">
        <f t="shared" si="15"/>
        <v>324</v>
      </c>
      <c r="J62" s="47">
        <f t="shared" si="15"/>
        <v>153</v>
      </c>
      <c r="K62" s="47">
        <f t="shared" si="15"/>
        <v>20</v>
      </c>
      <c r="L62" s="47">
        <f t="shared" si="15"/>
        <v>8</v>
      </c>
      <c r="M62" s="47">
        <f t="shared" si="15"/>
        <v>0</v>
      </c>
      <c r="N62" s="47">
        <f t="shared" si="15"/>
        <v>3</v>
      </c>
      <c r="O62" s="47">
        <f t="shared" si="15"/>
        <v>300</v>
      </c>
      <c r="P62" s="47">
        <f t="shared" si="15"/>
        <v>149</v>
      </c>
      <c r="Q62" s="47">
        <f t="shared" si="15"/>
        <v>13</v>
      </c>
      <c r="R62" s="47">
        <f t="shared" si="15"/>
        <v>8</v>
      </c>
      <c r="S62" s="47">
        <f t="shared" si="15"/>
        <v>0</v>
      </c>
      <c r="T62" s="47">
        <f t="shared" si="15"/>
        <v>0</v>
      </c>
      <c r="U62" s="47">
        <f t="shared" si="15"/>
        <v>327</v>
      </c>
      <c r="V62" s="47">
        <f t="shared" si="15"/>
        <v>149</v>
      </c>
      <c r="W62" s="47">
        <f t="shared" si="15"/>
        <v>12</v>
      </c>
      <c r="X62" s="47">
        <f t="shared" si="15"/>
        <v>6</v>
      </c>
      <c r="Y62" s="47">
        <f t="shared" si="15"/>
        <v>0</v>
      </c>
      <c r="Z62" s="47">
        <f t="shared" si="15"/>
        <v>1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</row>
    <row r="63" spans="1:32" ht="21.75" customHeight="1">
      <c r="A63" s="20" t="s">
        <v>35</v>
      </c>
      <c r="B63" s="46">
        <v>771</v>
      </c>
      <c r="C63" s="48">
        <v>175</v>
      </c>
      <c r="D63" s="48">
        <v>106</v>
      </c>
      <c r="E63" s="48">
        <v>5</v>
      </c>
      <c r="F63" s="48">
        <v>1</v>
      </c>
      <c r="G63" s="48">
        <v>0</v>
      </c>
      <c r="H63" s="48">
        <v>0</v>
      </c>
      <c r="I63" s="48">
        <v>213</v>
      </c>
      <c r="J63" s="48">
        <v>119</v>
      </c>
      <c r="K63" s="48">
        <v>13</v>
      </c>
      <c r="L63" s="48">
        <v>6</v>
      </c>
      <c r="M63" s="48">
        <v>0</v>
      </c>
      <c r="N63" s="48">
        <v>1</v>
      </c>
      <c r="O63" s="48">
        <v>158</v>
      </c>
      <c r="P63" s="48">
        <v>98</v>
      </c>
      <c r="Q63" s="48">
        <v>3</v>
      </c>
      <c r="R63" s="48">
        <v>1</v>
      </c>
      <c r="S63" s="48">
        <v>0</v>
      </c>
      <c r="T63" s="48">
        <v>0</v>
      </c>
      <c r="U63" s="48">
        <v>226</v>
      </c>
      <c r="V63" s="48">
        <v>118</v>
      </c>
      <c r="W63" s="48">
        <v>6</v>
      </c>
      <c r="X63" s="48">
        <v>5</v>
      </c>
      <c r="Y63" s="48">
        <v>0</v>
      </c>
      <c r="Z63" s="48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</row>
    <row r="64" spans="1:32" ht="21.75" customHeight="1">
      <c r="A64" s="20" t="s">
        <v>36</v>
      </c>
      <c r="B64" s="46">
        <v>520</v>
      </c>
      <c r="C64" s="48">
        <v>166</v>
      </c>
      <c r="D64" s="48">
        <v>76</v>
      </c>
      <c r="E64" s="48">
        <v>4</v>
      </c>
      <c r="F64" s="48">
        <v>2</v>
      </c>
      <c r="G64" s="48">
        <v>0</v>
      </c>
      <c r="H64" s="48">
        <v>2</v>
      </c>
      <c r="I64" s="48">
        <v>111</v>
      </c>
      <c r="J64" s="48">
        <v>34</v>
      </c>
      <c r="K64" s="48">
        <v>7</v>
      </c>
      <c r="L64" s="48">
        <v>2</v>
      </c>
      <c r="M64" s="48">
        <v>0</v>
      </c>
      <c r="N64" s="48">
        <v>2</v>
      </c>
      <c r="O64" s="48">
        <v>142</v>
      </c>
      <c r="P64" s="48">
        <v>51</v>
      </c>
      <c r="Q64" s="48">
        <v>10</v>
      </c>
      <c r="R64" s="48">
        <v>7</v>
      </c>
      <c r="S64" s="48">
        <v>0</v>
      </c>
      <c r="T64" s="48">
        <v>0</v>
      </c>
      <c r="U64" s="48">
        <v>101</v>
      </c>
      <c r="V64" s="48">
        <v>31</v>
      </c>
      <c r="W64" s="48">
        <v>6</v>
      </c>
      <c r="X64" s="48">
        <v>1</v>
      </c>
      <c r="Y64" s="48">
        <v>0</v>
      </c>
      <c r="Z64" s="48">
        <v>1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</row>
    <row r="65" spans="1:32" ht="21.75" customHeight="1">
      <c r="A65" s="20" t="s">
        <v>37</v>
      </c>
      <c r="B65" s="46">
        <v>14</v>
      </c>
      <c r="C65" s="48">
        <v>14</v>
      </c>
      <c r="D65" s="48">
        <v>5</v>
      </c>
      <c r="E65" s="48">
        <v>0</v>
      </c>
      <c r="F65" s="48">
        <v>0</v>
      </c>
      <c r="G65" s="48">
        <v>0</v>
      </c>
      <c r="H65" s="48">
        <v>1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</row>
    <row r="66" spans="1:32" ht="21.75" customHeight="1">
      <c r="A66" s="19" t="s">
        <v>38</v>
      </c>
      <c r="B66" s="46">
        <f>C66+I66+O66+U66+AA66</f>
        <v>1306</v>
      </c>
      <c r="C66" s="47">
        <f aca="true" t="shared" si="16" ref="C66:Z66">SUM(C67:C69)</f>
        <v>355</v>
      </c>
      <c r="D66" s="47">
        <f t="shared" si="16"/>
        <v>187</v>
      </c>
      <c r="E66" s="47">
        <f t="shared" si="16"/>
        <v>9</v>
      </c>
      <c r="F66" s="47">
        <f t="shared" si="16"/>
        <v>3</v>
      </c>
      <c r="G66" s="47">
        <f t="shared" si="16"/>
        <v>0</v>
      </c>
      <c r="H66" s="47">
        <f t="shared" si="16"/>
        <v>3</v>
      </c>
      <c r="I66" s="47">
        <f t="shared" si="16"/>
        <v>324</v>
      </c>
      <c r="J66" s="47">
        <f t="shared" si="16"/>
        <v>153</v>
      </c>
      <c r="K66" s="47">
        <f t="shared" si="16"/>
        <v>20</v>
      </c>
      <c r="L66" s="47">
        <f t="shared" si="16"/>
        <v>8</v>
      </c>
      <c r="M66" s="47">
        <f t="shared" si="16"/>
        <v>0</v>
      </c>
      <c r="N66" s="47">
        <f t="shared" si="16"/>
        <v>3</v>
      </c>
      <c r="O66" s="47">
        <f t="shared" si="16"/>
        <v>300</v>
      </c>
      <c r="P66" s="47">
        <f t="shared" si="16"/>
        <v>149</v>
      </c>
      <c r="Q66" s="47">
        <f t="shared" si="16"/>
        <v>13</v>
      </c>
      <c r="R66" s="47">
        <f t="shared" si="16"/>
        <v>8</v>
      </c>
      <c r="S66" s="47">
        <f t="shared" si="16"/>
        <v>0</v>
      </c>
      <c r="T66" s="47">
        <f t="shared" si="16"/>
        <v>0</v>
      </c>
      <c r="U66" s="47">
        <f t="shared" si="16"/>
        <v>327</v>
      </c>
      <c r="V66" s="47">
        <f t="shared" si="16"/>
        <v>149</v>
      </c>
      <c r="W66" s="47">
        <f t="shared" si="16"/>
        <v>12</v>
      </c>
      <c r="X66" s="47">
        <f t="shared" si="16"/>
        <v>6</v>
      </c>
      <c r="Y66" s="47">
        <f t="shared" si="16"/>
        <v>0</v>
      </c>
      <c r="Z66" s="47">
        <f t="shared" si="16"/>
        <v>1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</row>
    <row r="67" spans="1:32" ht="21.75" customHeight="1">
      <c r="A67" s="20" t="s">
        <v>35</v>
      </c>
      <c r="B67" s="46">
        <v>802</v>
      </c>
      <c r="C67" s="48">
        <v>188</v>
      </c>
      <c r="D67" s="48">
        <v>105</v>
      </c>
      <c r="E67" s="48">
        <v>4</v>
      </c>
      <c r="F67" s="48">
        <v>2</v>
      </c>
      <c r="G67" s="48">
        <v>0</v>
      </c>
      <c r="H67" s="48">
        <v>0</v>
      </c>
      <c r="I67" s="48">
        <v>210</v>
      </c>
      <c r="J67" s="48">
        <v>119</v>
      </c>
      <c r="K67" s="48">
        <v>14</v>
      </c>
      <c r="L67" s="48">
        <v>6</v>
      </c>
      <c r="M67" s="48">
        <v>0</v>
      </c>
      <c r="N67" s="48">
        <v>1</v>
      </c>
      <c r="O67" s="48">
        <v>148</v>
      </c>
      <c r="P67" s="48">
        <v>92</v>
      </c>
      <c r="Q67" s="48">
        <v>4</v>
      </c>
      <c r="R67" s="48">
        <v>1</v>
      </c>
      <c r="S67" s="48">
        <v>0</v>
      </c>
      <c r="T67" s="48">
        <v>0</v>
      </c>
      <c r="U67" s="48">
        <v>256</v>
      </c>
      <c r="V67" s="48">
        <v>132</v>
      </c>
      <c r="W67" s="48">
        <v>7</v>
      </c>
      <c r="X67" s="48">
        <v>5</v>
      </c>
      <c r="Y67" s="48">
        <v>0</v>
      </c>
      <c r="Z67" s="48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</row>
    <row r="68" spans="1:32" ht="21.75" customHeight="1">
      <c r="A68" s="20" t="s">
        <v>36</v>
      </c>
      <c r="B68" s="46">
        <v>499</v>
      </c>
      <c r="C68" s="48">
        <v>162</v>
      </c>
      <c r="D68" s="48">
        <v>78</v>
      </c>
      <c r="E68" s="48">
        <v>5</v>
      </c>
      <c r="F68" s="48">
        <v>1</v>
      </c>
      <c r="G68" s="48">
        <v>0</v>
      </c>
      <c r="H68" s="48">
        <v>2</v>
      </c>
      <c r="I68" s="48">
        <v>114</v>
      </c>
      <c r="J68" s="48">
        <v>34</v>
      </c>
      <c r="K68" s="48">
        <v>6</v>
      </c>
      <c r="L68" s="48">
        <v>2</v>
      </c>
      <c r="M68" s="48">
        <v>0</v>
      </c>
      <c r="N68" s="48">
        <v>2</v>
      </c>
      <c r="O68" s="48">
        <v>152</v>
      </c>
      <c r="P68" s="48">
        <v>57</v>
      </c>
      <c r="Q68" s="48">
        <v>9</v>
      </c>
      <c r="R68" s="48">
        <v>7</v>
      </c>
      <c r="S68" s="48">
        <v>0</v>
      </c>
      <c r="T68" s="48">
        <v>0</v>
      </c>
      <c r="U68" s="48">
        <v>71</v>
      </c>
      <c r="V68" s="48">
        <v>17</v>
      </c>
      <c r="W68" s="48">
        <v>5</v>
      </c>
      <c r="X68" s="48">
        <v>1</v>
      </c>
      <c r="Y68" s="48">
        <v>0</v>
      </c>
      <c r="Z68" s="48">
        <v>1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</row>
    <row r="69" spans="1:32" ht="21.75" customHeight="1">
      <c r="A69" s="20" t="s">
        <v>37</v>
      </c>
      <c r="B69" s="46">
        <v>5</v>
      </c>
      <c r="C69" s="48">
        <v>5</v>
      </c>
      <c r="D69" s="48">
        <v>4</v>
      </c>
      <c r="E69" s="48">
        <v>0</v>
      </c>
      <c r="F69" s="48">
        <v>0</v>
      </c>
      <c r="G69" s="48">
        <v>0</v>
      </c>
      <c r="H69" s="48">
        <v>1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</row>
    <row r="70" spans="1:32" ht="21.75" customHeight="1">
      <c r="A70" s="19" t="s">
        <v>39</v>
      </c>
      <c r="B70" s="46">
        <f>C70+I70+O70+U70+AA70</f>
        <v>1306</v>
      </c>
      <c r="C70" s="47">
        <f aca="true" t="shared" si="17" ref="C70:Z70">SUM(C71:C73)</f>
        <v>355</v>
      </c>
      <c r="D70" s="47">
        <f t="shared" si="17"/>
        <v>187</v>
      </c>
      <c r="E70" s="47">
        <f t="shared" si="17"/>
        <v>9</v>
      </c>
      <c r="F70" s="47">
        <f t="shared" si="17"/>
        <v>3</v>
      </c>
      <c r="G70" s="47">
        <f t="shared" si="17"/>
        <v>0</v>
      </c>
      <c r="H70" s="47">
        <f t="shared" si="17"/>
        <v>3</v>
      </c>
      <c r="I70" s="47">
        <f t="shared" si="17"/>
        <v>324</v>
      </c>
      <c r="J70" s="47">
        <f t="shared" si="17"/>
        <v>153</v>
      </c>
      <c r="K70" s="47">
        <f t="shared" si="17"/>
        <v>20</v>
      </c>
      <c r="L70" s="47">
        <f t="shared" si="17"/>
        <v>8</v>
      </c>
      <c r="M70" s="47">
        <f t="shared" si="17"/>
        <v>0</v>
      </c>
      <c r="N70" s="47">
        <f t="shared" si="17"/>
        <v>3</v>
      </c>
      <c r="O70" s="47">
        <f t="shared" si="17"/>
        <v>300</v>
      </c>
      <c r="P70" s="47">
        <f t="shared" si="17"/>
        <v>149</v>
      </c>
      <c r="Q70" s="47">
        <f t="shared" si="17"/>
        <v>13</v>
      </c>
      <c r="R70" s="47">
        <f t="shared" si="17"/>
        <v>8</v>
      </c>
      <c r="S70" s="47">
        <f t="shared" si="17"/>
        <v>0</v>
      </c>
      <c r="T70" s="47">
        <f t="shared" si="17"/>
        <v>0</v>
      </c>
      <c r="U70" s="47">
        <f t="shared" si="17"/>
        <v>327</v>
      </c>
      <c r="V70" s="47">
        <f t="shared" si="17"/>
        <v>149</v>
      </c>
      <c r="W70" s="47">
        <f t="shared" si="17"/>
        <v>12</v>
      </c>
      <c r="X70" s="47">
        <f t="shared" si="17"/>
        <v>6</v>
      </c>
      <c r="Y70" s="47">
        <f t="shared" si="17"/>
        <v>0</v>
      </c>
      <c r="Z70" s="47">
        <f t="shared" si="17"/>
        <v>1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</row>
    <row r="71" spans="1:32" ht="21.75" customHeight="1">
      <c r="A71" s="20" t="s">
        <v>35</v>
      </c>
      <c r="B71" s="46">
        <v>688</v>
      </c>
      <c r="C71" s="48">
        <v>150</v>
      </c>
      <c r="D71" s="48">
        <v>84</v>
      </c>
      <c r="E71" s="48">
        <v>2</v>
      </c>
      <c r="F71" s="48">
        <v>0</v>
      </c>
      <c r="G71" s="48">
        <v>0</v>
      </c>
      <c r="H71" s="48">
        <v>0</v>
      </c>
      <c r="I71" s="48">
        <v>199</v>
      </c>
      <c r="J71" s="48">
        <v>116</v>
      </c>
      <c r="K71" s="48">
        <v>12</v>
      </c>
      <c r="L71" s="48">
        <v>5</v>
      </c>
      <c r="M71" s="48">
        <v>0</v>
      </c>
      <c r="N71" s="48">
        <v>1</v>
      </c>
      <c r="O71" s="48">
        <v>129</v>
      </c>
      <c r="P71" s="48">
        <v>81</v>
      </c>
      <c r="Q71" s="48">
        <v>3</v>
      </c>
      <c r="R71" s="48">
        <v>1</v>
      </c>
      <c r="S71" s="48">
        <v>0</v>
      </c>
      <c r="T71" s="48">
        <v>0</v>
      </c>
      <c r="U71" s="48">
        <v>210</v>
      </c>
      <c r="V71" s="48">
        <v>110</v>
      </c>
      <c r="W71" s="48">
        <v>5</v>
      </c>
      <c r="X71" s="48">
        <v>4</v>
      </c>
      <c r="Y71" s="48">
        <v>0</v>
      </c>
      <c r="Z71" s="48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</row>
    <row r="72" spans="1:32" ht="21.75" customHeight="1">
      <c r="A72" s="20" t="s">
        <v>36</v>
      </c>
      <c r="B72" s="46">
        <v>607</v>
      </c>
      <c r="C72" s="48">
        <v>194</v>
      </c>
      <c r="D72" s="48">
        <v>100</v>
      </c>
      <c r="E72" s="48">
        <v>7</v>
      </c>
      <c r="F72" s="48">
        <v>3</v>
      </c>
      <c r="G72" s="48">
        <v>0</v>
      </c>
      <c r="H72" s="48">
        <v>2</v>
      </c>
      <c r="I72" s="48">
        <v>125</v>
      </c>
      <c r="J72" s="48">
        <v>37</v>
      </c>
      <c r="K72" s="48">
        <v>8</v>
      </c>
      <c r="L72" s="48">
        <v>3</v>
      </c>
      <c r="M72" s="48">
        <v>0</v>
      </c>
      <c r="N72" s="48">
        <v>2</v>
      </c>
      <c r="O72" s="48">
        <v>171</v>
      </c>
      <c r="P72" s="48">
        <v>68</v>
      </c>
      <c r="Q72" s="48">
        <v>10</v>
      </c>
      <c r="R72" s="48">
        <v>7</v>
      </c>
      <c r="S72" s="48">
        <v>0</v>
      </c>
      <c r="T72" s="48">
        <v>0</v>
      </c>
      <c r="U72" s="48">
        <v>117</v>
      </c>
      <c r="V72" s="48">
        <v>39</v>
      </c>
      <c r="W72" s="48">
        <v>7</v>
      </c>
      <c r="X72" s="48">
        <v>2</v>
      </c>
      <c r="Y72" s="48">
        <v>0</v>
      </c>
      <c r="Z72" s="48">
        <v>1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</row>
    <row r="73" spans="1:32" ht="21.75" customHeight="1">
      <c r="A73" s="20" t="s">
        <v>37</v>
      </c>
      <c r="B73" s="46">
        <v>11</v>
      </c>
      <c r="C73" s="48">
        <v>11</v>
      </c>
      <c r="D73" s="48">
        <v>3</v>
      </c>
      <c r="E73" s="48">
        <v>0</v>
      </c>
      <c r="F73" s="48">
        <v>0</v>
      </c>
      <c r="G73" s="48">
        <v>0</v>
      </c>
      <c r="H73" s="48">
        <v>1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</row>
    <row r="74" spans="1:32" ht="21.75" customHeight="1">
      <c r="A74" s="19" t="s">
        <v>40</v>
      </c>
      <c r="B74" s="46">
        <f>C74+I74+O74+U74+AA74</f>
        <v>1306</v>
      </c>
      <c r="C74" s="47">
        <f aca="true" t="shared" si="18" ref="C74:Z74">SUM(C75:C77)</f>
        <v>355</v>
      </c>
      <c r="D74" s="47">
        <f t="shared" si="18"/>
        <v>187</v>
      </c>
      <c r="E74" s="47">
        <f t="shared" si="18"/>
        <v>9</v>
      </c>
      <c r="F74" s="47">
        <f t="shared" si="18"/>
        <v>3</v>
      </c>
      <c r="G74" s="47">
        <f t="shared" si="18"/>
        <v>0</v>
      </c>
      <c r="H74" s="47">
        <f t="shared" si="18"/>
        <v>3</v>
      </c>
      <c r="I74" s="47">
        <f t="shared" si="18"/>
        <v>324</v>
      </c>
      <c r="J74" s="47">
        <f t="shared" si="18"/>
        <v>153</v>
      </c>
      <c r="K74" s="47">
        <f t="shared" si="18"/>
        <v>20</v>
      </c>
      <c r="L74" s="47">
        <f t="shared" si="18"/>
        <v>8</v>
      </c>
      <c r="M74" s="47">
        <f t="shared" si="18"/>
        <v>0</v>
      </c>
      <c r="N74" s="47">
        <f t="shared" si="18"/>
        <v>3</v>
      </c>
      <c r="O74" s="47">
        <f t="shared" si="18"/>
        <v>300</v>
      </c>
      <c r="P74" s="47">
        <f t="shared" si="18"/>
        <v>149</v>
      </c>
      <c r="Q74" s="47">
        <f t="shared" si="18"/>
        <v>13</v>
      </c>
      <c r="R74" s="47">
        <f t="shared" si="18"/>
        <v>8</v>
      </c>
      <c r="S74" s="47">
        <f t="shared" si="18"/>
        <v>0</v>
      </c>
      <c r="T74" s="47">
        <f t="shared" si="18"/>
        <v>0</v>
      </c>
      <c r="U74" s="47">
        <f t="shared" si="18"/>
        <v>327</v>
      </c>
      <c r="V74" s="47">
        <f t="shared" si="18"/>
        <v>149</v>
      </c>
      <c r="W74" s="47">
        <f t="shared" si="18"/>
        <v>12</v>
      </c>
      <c r="X74" s="47">
        <f t="shared" si="18"/>
        <v>6</v>
      </c>
      <c r="Y74" s="47">
        <f t="shared" si="18"/>
        <v>0</v>
      </c>
      <c r="Z74" s="47">
        <f t="shared" si="18"/>
        <v>1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</row>
    <row r="75" spans="1:32" ht="21.75" customHeight="1">
      <c r="A75" s="20" t="s">
        <v>35</v>
      </c>
      <c r="B75" s="46">
        <v>825</v>
      </c>
      <c r="C75" s="48">
        <v>189</v>
      </c>
      <c r="D75" s="48">
        <v>109</v>
      </c>
      <c r="E75" s="48">
        <v>5</v>
      </c>
      <c r="F75" s="48">
        <v>2</v>
      </c>
      <c r="G75" s="48">
        <v>0</v>
      </c>
      <c r="H75" s="48">
        <v>0</v>
      </c>
      <c r="I75" s="48">
        <v>210</v>
      </c>
      <c r="J75" s="48">
        <v>117</v>
      </c>
      <c r="K75" s="48">
        <v>13</v>
      </c>
      <c r="L75" s="48">
        <v>5</v>
      </c>
      <c r="M75" s="48">
        <v>0</v>
      </c>
      <c r="N75" s="48">
        <v>1</v>
      </c>
      <c r="O75" s="48">
        <v>157</v>
      </c>
      <c r="P75" s="48">
        <v>101</v>
      </c>
      <c r="Q75" s="48">
        <v>6</v>
      </c>
      <c r="R75" s="48">
        <v>3</v>
      </c>
      <c r="S75" s="48">
        <v>0</v>
      </c>
      <c r="T75" s="48">
        <v>0</v>
      </c>
      <c r="U75" s="48">
        <v>269</v>
      </c>
      <c r="V75" s="48">
        <v>137</v>
      </c>
      <c r="W75" s="48">
        <v>8</v>
      </c>
      <c r="X75" s="48">
        <v>5</v>
      </c>
      <c r="Y75" s="48">
        <v>0</v>
      </c>
      <c r="Z75" s="48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</row>
    <row r="76" spans="1:32" ht="21.75" customHeight="1">
      <c r="A76" s="20" t="s">
        <v>36</v>
      </c>
      <c r="B76" s="46">
        <v>473</v>
      </c>
      <c r="C76" s="48">
        <v>158</v>
      </c>
      <c r="D76" s="48">
        <v>74</v>
      </c>
      <c r="E76" s="48">
        <v>4</v>
      </c>
      <c r="F76" s="48">
        <v>1</v>
      </c>
      <c r="G76" s="48">
        <v>0</v>
      </c>
      <c r="H76" s="48">
        <v>2</v>
      </c>
      <c r="I76" s="48">
        <v>114</v>
      </c>
      <c r="J76" s="48">
        <v>36</v>
      </c>
      <c r="K76" s="48">
        <v>7</v>
      </c>
      <c r="L76" s="48">
        <v>3</v>
      </c>
      <c r="M76" s="48">
        <v>0</v>
      </c>
      <c r="N76" s="48">
        <v>2</v>
      </c>
      <c r="O76" s="48">
        <v>143</v>
      </c>
      <c r="P76" s="48">
        <v>48</v>
      </c>
      <c r="Q76" s="48">
        <v>7</v>
      </c>
      <c r="R76" s="48">
        <v>5</v>
      </c>
      <c r="S76" s="48">
        <v>0</v>
      </c>
      <c r="T76" s="48">
        <v>0</v>
      </c>
      <c r="U76" s="48">
        <v>58</v>
      </c>
      <c r="V76" s="48">
        <v>12</v>
      </c>
      <c r="W76" s="48">
        <v>4</v>
      </c>
      <c r="X76" s="48">
        <v>1</v>
      </c>
      <c r="Y76" s="48">
        <v>0</v>
      </c>
      <c r="Z76" s="48">
        <v>1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</row>
    <row r="77" spans="1:32" ht="19.5" customHeight="1">
      <c r="A77" s="20" t="s">
        <v>37</v>
      </c>
      <c r="B77" s="46">
        <v>8</v>
      </c>
      <c r="C77" s="48">
        <v>8</v>
      </c>
      <c r="D77" s="48">
        <v>4</v>
      </c>
      <c r="E77" s="48">
        <v>0</v>
      </c>
      <c r="F77" s="48">
        <v>0</v>
      </c>
      <c r="G77" s="48">
        <v>0</v>
      </c>
      <c r="H77" s="48">
        <v>1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</row>
    <row r="78" spans="1:32" ht="19.5" customHeight="1">
      <c r="A78" s="19" t="s">
        <v>41</v>
      </c>
      <c r="B78" s="46">
        <f>C78+I78+O78+U78+AA78</f>
        <v>1306</v>
      </c>
      <c r="C78" s="47">
        <f aca="true" t="shared" si="19" ref="C78:Z78">SUM(C79:C81)</f>
        <v>355</v>
      </c>
      <c r="D78" s="47">
        <f t="shared" si="19"/>
        <v>187</v>
      </c>
      <c r="E78" s="47">
        <f t="shared" si="19"/>
        <v>9</v>
      </c>
      <c r="F78" s="47">
        <f t="shared" si="19"/>
        <v>3</v>
      </c>
      <c r="G78" s="47">
        <f t="shared" si="19"/>
        <v>0</v>
      </c>
      <c r="H78" s="47">
        <f t="shared" si="19"/>
        <v>3</v>
      </c>
      <c r="I78" s="47">
        <f t="shared" si="19"/>
        <v>324</v>
      </c>
      <c r="J78" s="47">
        <f t="shared" si="19"/>
        <v>153</v>
      </c>
      <c r="K78" s="47">
        <f t="shared" si="19"/>
        <v>20</v>
      </c>
      <c r="L78" s="47">
        <f t="shared" si="19"/>
        <v>8</v>
      </c>
      <c r="M78" s="47">
        <f t="shared" si="19"/>
        <v>0</v>
      </c>
      <c r="N78" s="47">
        <f t="shared" si="19"/>
        <v>3</v>
      </c>
      <c r="O78" s="47">
        <f t="shared" si="19"/>
        <v>300</v>
      </c>
      <c r="P78" s="47">
        <f t="shared" si="19"/>
        <v>149</v>
      </c>
      <c r="Q78" s="47">
        <f t="shared" si="19"/>
        <v>13</v>
      </c>
      <c r="R78" s="47">
        <f t="shared" si="19"/>
        <v>8</v>
      </c>
      <c r="S78" s="47">
        <f t="shared" si="19"/>
        <v>0</v>
      </c>
      <c r="T78" s="47">
        <f t="shared" si="19"/>
        <v>0</v>
      </c>
      <c r="U78" s="47">
        <f t="shared" si="19"/>
        <v>327</v>
      </c>
      <c r="V78" s="47">
        <f t="shared" si="19"/>
        <v>149</v>
      </c>
      <c r="W78" s="47">
        <f t="shared" si="19"/>
        <v>12</v>
      </c>
      <c r="X78" s="47">
        <f t="shared" si="19"/>
        <v>6</v>
      </c>
      <c r="Y78" s="47">
        <f t="shared" si="19"/>
        <v>0</v>
      </c>
      <c r="Z78" s="47">
        <f t="shared" si="19"/>
        <v>1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</row>
    <row r="79" spans="1:32" ht="19.5" customHeight="1">
      <c r="A79" s="20" t="s">
        <v>35</v>
      </c>
      <c r="B79" s="46">
        <v>748</v>
      </c>
      <c r="C79" s="48">
        <v>198</v>
      </c>
      <c r="D79" s="48">
        <v>110</v>
      </c>
      <c r="E79" s="48">
        <v>5</v>
      </c>
      <c r="F79" s="48">
        <v>2</v>
      </c>
      <c r="G79" s="48">
        <v>0</v>
      </c>
      <c r="H79" s="48">
        <v>0</v>
      </c>
      <c r="I79" s="48">
        <v>205</v>
      </c>
      <c r="J79" s="48">
        <v>116</v>
      </c>
      <c r="K79" s="48">
        <v>14</v>
      </c>
      <c r="L79" s="48">
        <v>5</v>
      </c>
      <c r="M79" s="48">
        <v>0</v>
      </c>
      <c r="N79" s="48">
        <v>1</v>
      </c>
      <c r="O79" s="48">
        <v>146</v>
      </c>
      <c r="P79" s="48">
        <v>87</v>
      </c>
      <c r="Q79" s="48">
        <v>6</v>
      </c>
      <c r="R79" s="48">
        <v>3</v>
      </c>
      <c r="S79" s="48">
        <v>0</v>
      </c>
      <c r="T79" s="48">
        <v>0</v>
      </c>
      <c r="U79" s="48">
        <v>199</v>
      </c>
      <c r="V79" s="48">
        <v>105</v>
      </c>
      <c r="W79" s="48">
        <v>5</v>
      </c>
      <c r="X79" s="48">
        <v>4</v>
      </c>
      <c r="Y79" s="48">
        <v>0</v>
      </c>
      <c r="Z79" s="48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</row>
    <row r="80" spans="1:32" ht="19.5" customHeight="1">
      <c r="A80" s="20" t="s">
        <v>36</v>
      </c>
      <c r="B80" s="46">
        <v>544</v>
      </c>
      <c r="C80" s="48">
        <v>143</v>
      </c>
      <c r="D80" s="48">
        <v>69</v>
      </c>
      <c r="E80" s="48">
        <v>4</v>
      </c>
      <c r="F80" s="48">
        <v>1</v>
      </c>
      <c r="G80" s="48">
        <v>0</v>
      </c>
      <c r="H80" s="48">
        <v>2</v>
      </c>
      <c r="I80" s="48">
        <v>119</v>
      </c>
      <c r="J80" s="48">
        <v>37</v>
      </c>
      <c r="K80" s="48">
        <v>6</v>
      </c>
      <c r="L80" s="48">
        <v>3</v>
      </c>
      <c r="M80" s="48">
        <v>0</v>
      </c>
      <c r="N80" s="48">
        <v>2</v>
      </c>
      <c r="O80" s="48">
        <v>154</v>
      </c>
      <c r="P80" s="48">
        <v>62</v>
      </c>
      <c r="Q80" s="48">
        <v>7</v>
      </c>
      <c r="R80" s="48">
        <v>5</v>
      </c>
      <c r="S80" s="48">
        <v>0</v>
      </c>
      <c r="T80" s="48">
        <v>0</v>
      </c>
      <c r="U80" s="48">
        <v>128</v>
      </c>
      <c r="V80" s="48">
        <v>44</v>
      </c>
      <c r="W80" s="48">
        <v>7</v>
      </c>
      <c r="X80" s="48">
        <v>2</v>
      </c>
      <c r="Y80" s="48">
        <v>0</v>
      </c>
      <c r="Z80" s="48">
        <v>1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</row>
    <row r="81" spans="1:32" ht="19.5" customHeight="1">
      <c r="A81" s="20" t="s">
        <v>37</v>
      </c>
      <c r="B81" s="46">
        <v>14</v>
      </c>
      <c r="C81" s="48">
        <v>14</v>
      </c>
      <c r="D81" s="48">
        <v>8</v>
      </c>
      <c r="E81" s="48">
        <v>0</v>
      </c>
      <c r="F81" s="48">
        <v>0</v>
      </c>
      <c r="G81" s="48">
        <v>0</v>
      </c>
      <c r="H81" s="48">
        <v>1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</row>
    <row r="82" spans="1:32" ht="19.5" customHeight="1">
      <c r="A82" s="19" t="s">
        <v>42</v>
      </c>
      <c r="B82" s="46">
        <f>C82+I82+O82+U82+AA82</f>
        <v>1306</v>
      </c>
      <c r="C82" s="47">
        <f aca="true" t="shared" si="20" ref="C82:Z82">SUM(C83:C85)</f>
        <v>355</v>
      </c>
      <c r="D82" s="47">
        <f t="shared" si="20"/>
        <v>187</v>
      </c>
      <c r="E82" s="47">
        <f t="shared" si="20"/>
        <v>9</v>
      </c>
      <c r="F82" s="47">
        <f t="shared" si="20"/>
        <v>3</v>
      </c>
      <c r="G82" s="47">
        <f t="shared" si="20"/>
        <v>0</v>
      </c>
      <c r="H82" s="47">
        <f t="shared" si="20"/>
        <v>3</v>
      </c>
      <c r="I82" s="47">
        <f t="shared" si="20"/>
        <v>324</v>
      </c>
      <c r="J82" s="47">
        <f t="shared" si="20"/>
        <v>153</v>
      </c>
      <c r="K82" s="47">
        <f t="shared" si="20"/>
        <v>20</v>
      </c>
      <c r="L82" s="47">
        <f t="shared" si="20"/>
        <v>8</v>
      </c>
      <c r="M82" s="47">
        <f t="shared" si="20"/>
        <v>0</v>
      </c>
      <c r="N82" s="47">
        <f t="shared" si="20"/>
        <v>3</v>
      </c>
      <c r="O82" s="47">
        <f t="shared" si="20"/>
        <v>300</v>
      </c>
      <c r="P82" s="47">
        <f t="shared" si="20"/>
        <v>149</v>
      </c>
      <c r="Q82" s="47">
        <f t="shared" si="20"/>
        <v>13</v>
      </c>
      <c r="R82" s="47">
        <f t="shared" si="20"/>
        <v>8</v>
      </c>
      <c r="S82" s="47">
        <f t="shared" si="20"/>
        <v>0</v>
      </c>
      <c r="T82" s="47">
        <f t="shared" si="20"/>
        <v>0</v>
      </c>
      <c r="U82" s="47">
        <f t="shared" si="20"/>
        <v>327</v>
      </c>
      <c r="V82" s="47">
        <f t="shared" si="20"/>
        <v>149</v>
      </c>
      <c r="W82" s="47">
        <f t="shared" si="20"/>
        <v>12</v>
      </c>
      <c r="X82" s="47">
        <f t="shared" si="20"/>
        <v>6</v>
      </c>
      <c r="Y82" s="47">
        <f t="shared" si="20"/>
        <v>0</v>
      </c>
      <c r="Z82" s="47">
        <f t="shared" si="20"/>
        <v>1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</row>
    <row r="83" spans="1:32" ht="19.5" customHeight="1">
      <c r="A83" s="20" t="s">
        <v>35</v>
      </c>
      <c r="B83" s="46">
        <v>767</v>
      </c>
      <c r="C83" s="48">
        <v>175</v>
      </c>
      <c r="D83" s="48">
        <v>105</v>
      </c>
      <c r="E83" s="48">
        <v>4</v>
      </c>
      <c r="F83" s="48">
        <v>1</v>
      </c>
      <c r="G83" s="48">
        <v>0</v>
      </c>
      <c r="H83" s="48">
        <v>0</v>
      </c>
      <c r="I83" s="48">
        <v>201</v>
      </c>
      <c r="J83" s="48">
        <v>112</v>
      </c>
      <c r="K83" s="48">
        <v>12</v>
      </c>
      <c r="L83" s="48">
        <v>4</v>
      </c>
      <c r="M83" s="48">
        <v>0</v>
      </c>
      <c r="N83" s="48">
        <v>1</v>
      </c>
      <c r="O83" s="48">
        <v>142</v>
      </c>
      <c r="P83" s="48">
        <v>89</v>
      </c>
      <c r="Q83" s="48">
        <v>3</v>
      </c>
      <c r="R83" s="48">
        <v>1</v>
      </c>
      <c r="S83" s="48">
        <v>0</v>
      </c>
      <c r="T83" s="48">
        <v>0</v>
      </c>
      <c r="U83" s="48">
        <v>249</v>
      </c>
      <c r="V83" s="48">
        <v>127</v>
      </c>
      <c r="W83" s="48">
        <v>6</v>
      </c>
      <c r="X83" s="48">
        <v>5</v>
      </c>
      <c r="Y83" s="48">
        <v>0</v>
      </c>
      <c r="Z83" s="48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</row>
    <row r="84" spans="1:32" ht="19.5" customHeight="1">
      <c r="A84" s="20" t="s">
        <v>36</v>
      </c>
      <c r="B84" s="46">
        <v>536</v>
      </c>
      <c r="C84" s="48">
        <v>177</v>
      </c>
      <c r="D84" s="48">
        <v>81</v>
      </c>
      <c r="E84" s="48">
        <v>5</v>
      </c>
      <c r="F84" s="48">
        <v>2</v>
      </c>
      <c r="G84" s="48">
        <v>0</v>
      </c>
      <c r="H84" s="48">
        <v>2</v>
      </c>
      <c r="I84" s="48">
        <v>123</v>
      </c>
      <c r="J84" s="48">
        <v>41</v>
      </c>
      <c r="K84" s="48">
        <v>8</v>
      </c>
      <c r="L84" s="48">
        <v>4</v>
      </c>
      <c r="M84" s="48">
        <v>0</v>
      </c>
      <c r="N84" s="48">
        <v>2</v>
      </c>
      <c r="O84" s="48">
        <v>158</v>
      </c>
      <c r="P84" s="48">
        <v>60</v>
      </c>
      <c r="Q84" s="48">
        <v>10</v>
      </c>
      <c r="R84" s="48">
        <v>7</v>
      </c>
      <c r="S84" s="48">
        <v>0</v>
      </c>
      <c r="T84" s="48">
        <v>0</v>
      </c>
      <c r="U84" s="48">
        <v>78</v>
      </c>
      <c r="V84" s="48">
        <v>22</v>
      </c>
      <c r="W84" s="48">
        <v>6</v>
      </c>
      <c r="X84" s="48">
        <v>1</v>
      </c>
      <c r="Y84" s="48">
        <v>0</v>
      </c>
      <c r="Z84" s="48">
        <v>1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</row>
    <row r="85" spans="1:32" ht="19.5" customHeight="1">
      <c r="A85" s="20" t="s">
        <v>37</v>
      </c>
      <c r="B85" s="46">
        <v>3</v>
      </c>
      <c r="C85" s="48">
        <v>3</v>
      </c>
      <c r="D85" s="48">
        <v>1</v>
      </c>
      <c r="E85" s="48">
        <v>0</v>
      </c>
      <c r="F85" s="48">
        <v>0</v>
      </c>
      <c r="G85" s="48">
        <v>0</v>
      </c>
      <c r="H85" s="48">
        <v>1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</row>
    <row r="86" spans="1:32" ht="19.5" customHeight="1">
      <c r="A86" s="19" t="s">
        <v>43</v>
      </c>
      <c r="B86" s="46">
        <f>C86+I86+O86+U86+AA86</f>
        <v>627</v>
      </c>
      <c r="C86" s="47">
        <f aca="true" t="shared" si="21" ref="C86:Z86">SUM(C87:C89)</f>
        <v>0</v>
      </c>
      <c r="D86" s="47">
        <f t="shared" si="21"/>
        <v>0</v>
      </c>
      <c r="E86" s="47">
        <f t="shared" si="21"/>
        <v>0</v>
      </c>
      <c r="F86" s="47">
        <f t="shared" si="21"/>
        <v>0</v>
      </c>
      <c r="G86" s="47">
        <f t="shared" si="21"/>
        <v>0</v>
      </c>
      <c r="H86" s="47">
        <f t="shared" si="21"/>
        <v>0</v>
      </c>
      <c r="I86" s="47">
        <f t="shared" si="21"/>
        <v>0</v>
      </c>
      <c r="J86" s="47">
        <f t="shared" si="21"/>
        <v>0</v>
      </c>
      <c r="K86" s="47">
        <f t="shared" si="21"/>
        <v>0</v>
      </c>
      <c r="L86" s="47">
        <f t="shared" si="21"/>
        <v>0</v>
      </c>
      <c r="M86" s="47">
        <f t="shared" si="21"/>
        <v>0</v>
      </c>
      <c r="N86" s="47">
        <f t="shared" si="21"/>
        <v>0</v>
      </c>
      <c r="O86" s="47">
        <f t="shared" si="21"/>
        <v>300</v>
      </c>
      <c r="P86" s="47">
        <f t="shared" si="21"/>
        <v>149</v>
      </c>
      <c r="Q86" s="47">
        <f t="shared" si="21"/>
        <v>13</v>
      </c>
      <c r="R86" s="47">
        <f t="shared" si="21"/>
        <v>8</v>
      </c>
      <c r="S86" s="47">
        <f t="shared" si="21"/>
        <v>0</v>
      </c>
      <c r="T86" s="47">
        <f t="shared" si="21"/>
        <v>0</v>
      </c>
      <c r="U86" s="47">
        <f t="shared" si="21"/>
        <v>327</v>
      </c>
      <c r="V86" s="47">
        <f t="shared" si="21"/>
        <v>149</v>
      </c>
      <c r="W86" s="47">
        <f t="shared" si="21"/>
        <v>12</v>
      </c>
      <c r="X86" s="47">
        <f t="shared" si="21"/>
        <v>6</v>
      </c>
      <c r="Y86" s="47">
        <f t="shared" si="21"/>
        <v>0</v>
      </c>
      <c r="Z86" s="47">
        <f t="shared" si="21"/>
        <v>1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</row>
    <row r="87" spans="1:32" ht="19.5" customHeight="1">
      <c r="A87" s="20" t="s">
        <v>35</v>
      </c>
      <c r="B87" s="46">
        <v>385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146</v>
      </c>
      <c r="P87" s="48">
        <v>89</v>
      </c>
      <c r="Q87" s="48">
        <v>5</v>
      </c>
      <c r="R87" s="48">
        <v>2</v>
      </c>
      <c r="S87" s="48">
        <v>0</v>
      </c>
      <c r="T87" s="48">
        <v>0</v>
      </c>
      <c r="U87" s="48">
        <v>239</v>
      </c>
      <c r="V87" s="48">
        <v>122</v>
      </c>
      <c r="W87" s="48">
        <v>6</v>
      </c>
      <c r="X87" s="48">
        <v>5</v>
      </c>
      <c r="Y87" s="48">
        <v>0</v>
      </c>
      <c r="Z87" s="48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</row>
    <row r="88" spans="1:32" ht="19.5" customHeight="1">
      <c r="A88" s="20" t="s">
        <v>36</v>
      </c>
      <c r="B88" s="46">
        <v>242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154</v>
      </c>
      <c r="P88" s="48">
        <v>60</v>
      </c>
      <c r="Q88" s="48">
        <v>8</v>
      </c>
      <c r="R88" s="48">
        <v>6</v>
      </c>
      <c r="S88" s="48">
        <v>0</v>
      </c>
      <c r="T88" s="48">
        <v>0</v>
      </c>
      <c r="U88" s="48">
        <v>88</v>
      </c>
      <c r="V88" s="48">
        <v>27</v>
      </c>
      <c r="W88" s="48">
        <v>6</v>
      </c>
      <c r="X88" s="48">
        <v>1</v>
      </c>
      <c r="Y88" s="48">
        <v>0</v>
      </c>
      <c r="Z88" s="48">
        <v>1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</row>
    <row r="89" spans="1:32" ht="19.5" customHeight="1">
      <c r="A89" s="20" t="s">
        <v>37</v>
      </c>
      <c r="B89" s="46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</row>
    <row r="90" spans="1:32" ht="19.5" customHeight="1">
      <c r="A90" s="19" t="s">
        <v>44</v>
      </c>
      <c r="B90" s="46">
        <f>C90+I90+O90+U90+AA90</f>
        <v>627</v>
      </c>
      <c r="C90" s="47">
        <f aca="true" t="shared" si="22" ref="C90:Z90">SUM(C91:C93)</f>
        <v>0</v>
      </c>
      <c r="D90" s="47">
        <f t="shared" si="22"/>
        <v>0</v>
      </c>
      <c r="E90" s="47">
        <f t="shared" si="22"/>
        <v>0</v>
      </c>
      <c r="F90" s="47">
        <f t="shared" si="22"/>
        <v>0</v>
      </c>
      <c r="G90" s="47">
        <f t="shared" si="22"/>
        <v>0</v>
      </c>
      <c r="H90" s="47">
        <f t="shared" si="22"/>
        <v>0</v>
      </c>
      <c r="I90" s="47">
        <f t="shared" si="22"/>
        <v>0</v>
      </c>
      <c r="J90" s="47">
        <f t="shared" si="22"/>
        <v>0</v>
      </c>
      <c r="K90" s="47">
        <f t="shared" si="22"/>
        <v>0</v>
      </c>
      <c r="L90" s="47">
        <f t="shared" si="22"/>
        <v>0</v>
      </c>
      <c r="M90" s="47">
        <f t="shared" si="22"/>
        <v>0</v>
      </c>
      <c r="N90" s="47">
        <f t="shared" si="22"/>
        <v>0</v>
      </c>
      <c r="O90" s="47">
        <f t="shared" si="22"/>
        <v>300</v>
      </c>
      <c r="P90" s="47">
        <f t="shared" si="22"/>
        <v>149</v>
      </c>
      <c r="Q90" s="47">
        <f t="shared" si="22"/>
        <v>13</v>
      </c>
      <c r="R90" s="47">
        <f t="shared" si="22"/>
        <v>8</v>
      </c>
      <c r="S90" s="47">
        <f t="shared" si="22"/>
        <v>0</v>
      </c>
      <c r="T90" s="47">
        <f t="shared" si="22"/>
        <v>0</v>
      </c>
      <c r="U90" s="47">
        <f t="shared" si="22"/>
        <v>327</v>
      </c>
      <c r="V90" s="47">
        <f t="shared" si="22"/>
        <v>149</v>
      </c>
      <c r="W90" s="47">
        <f t="shared" si="22"/>
        <v>12</v>
      </c>
      <c r="X90" s="47">
        <f t="shared" si="22"/>
        <v>6</v>
      </c>
      <c r="Y90" s="47">
        <f t="shared" si="22"/>
        <v>0</v>
      </c>
      <c r="Z90" s="47">
        <f t="shared" si="22"/>
        <v>1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</row>
    <row r="91" spans="1:32" ht="19.5" customHeight="1">
      <c r="A91" s="20" t="s">
        <v>35</v>
      </c>
      <c r="B91" s="46">
        <v>373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134</v>
      </c>
      <c r="P91" s="48">
        <v>79</v>
      </c>
      <c r="Q91" s="48">
        <v>4</v>
      </c>
      <c r="R91" s="48">
        <v>1</v>
      </c>
      <c r="S91" s="48">
        <v>0</v>
      </c>
      <c r="T91" s="48">
        <v>0</v>
      </c>
      <c r="U91" s="48">
        <v>239</v>
      </c>
      <c r="V91" s="48">
        <v>122</v>
      </c>
      <c r="W91" s="48">
        <v>6</v>
      </c>
      <c r="X91" s="48">
        <v>5</v>
      </c>
      <c r="Y91" s="48">
        <v>0</v>
      </c>
      <c r="Z91" s="48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</row>
    <row r="92" spans="1:32" ht="19.5" customHeight="1">
      <c r="A92" s="20" t="s">
        <v>36</v>
      </c>
      <c r="B92" s="46">
        <v>254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166</v>
      </c>
      <c r="P92" s="48">
        <v>70</v>
      </c>
      <c r="Q92" s="48">
        <v>9</v>
      </c>
      <c r="R92" s="48">
        <v>7</v>
      </c>
      <c r="S92" s="48">
        <v>0</v>
      </c>
      <c r="T92" s="48">
        <v>0</v>
      </c>
      <c r="U92" s="48">
        <v>88</v>
      </c>
      <c r="V92" s="48">
        <v>27</v>
      </c>
      <c r="W92" s="48">
        <v>6</v>
      </c>
      <c r="X92" s="48">
        <v>1</v>
      </c>
      <c r="Y92" s="48">
        <v>0</v>
      </c>
      <c r="Z92" s="48">
        <v>1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</row>
    <row r="93" spans="1:32" ht="19.5" customHeight="1">
      <c r="A93" s="20" t="s">
        <v>37</v>
      </c>
      <c r="B93" s="46">
        <v>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</row>
    <row r="94" spans="1:32" ht="19.5" customHeight="1">
      <c r="A94" s="19" t="s">
        <v>45</v>
      </c>
      <c r="B94" s="46">
        <f>C94+I94+O94+U94+AA94</f>
        <v>1306</v>
      </c>
      <c r="C94" s="47">
        <f aca="true" t="shared" si="23" ref="C94:Z94">SUM(C95:C97)</f>
        <v>355</v>
      </c>
      <c r="D94" s="47">
        <f t="shared" si="23"/>
        <v>187</v>
      </c>
      <c r="E94" s="47">
        <f t="shared" si="23"/>
        <v>9</v>
      </c>
      <c r="F94" s="47">
        <f t="shared" si="23"/>
        <v>3</v>
      </c>
      <c r="G94" s="47">
        <f t="shared" si="23"/>
        <v>0</v>
      </c>
      <c r="H94" s="47">
        <f t="shared" si="23"/>
        <v>3</v>
      </c>
      <c r="I94" s="47">
        <f t="shared" si="23"/>
        <v>324</v>
      </c>
      <c r="J94" s="47">
        <f t="shared" si="23"/>
        <v>153</v>
      </c>
      <c r="K94" s="47">
        <f t="shared" si="23"/>
        <v>20</v>
      </c>
      <c r="L94" s="47">
        <f t="shared" si="23"/>
        <v>8</v>
      </c>
      <c r="M94" s="47">
        <f t="shared" si="23"/>
        <v>0</v>
      </c>
      <c r="N94" s="47">
        <f t="shared" si="23"/>
        <v>3</v>
      </c>
      <c r="O94" s="47">
        <f t="shared" si="23"/>
        <v>300</v>
      </c>
      <c r="P94" s="47">
        <f t="shared" si="23"/>
        <v>149</v>
      </c>
      <c r="Q94" s="47">
        <f t="shared" si="23"/>
        <v>13</v>
      </c>
      <c r="R94" s="47">
        <f t="shared" si="23"/>
        <v>8</v>
      </c>
      <c r="S94" s="47">
        <f t="shared" si="23"/>
        <v>0</v>
      </c>
      <c r="T94" s="47">
        <f t="shared" si="23"/>
        <v>0</v>
      </c>
      <c r="U94" s="47">
        <f t="shared" si="23"/>
        <v>327</v>
      </c>
      <c r="V94" s="47">
        <f t="shared" si="23"/>
        <v>149</v>
      </c>
      <c r="W94" s="47">
        <f t="shared" si="23"/>
        <v>12</v>
      </c>
      <c r="X94" s="47">
        <f t="shared" si="23"/>
        <v>6</v>
      </c>
      <c r="Y94" s="47">
        <f t="shared" si="23"/>
        <v>0</v>
      </c>
      <c r="Z94" s="47">
        <f t="shared" si="23"/>
        <v>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</row>
    <row r="95" spans="1:32" ht="19.5" customHeight="1">
      <c r="A95" s="20" t="s">
        <v>35</v>
      </c>
      <c r="B95" s="46">
        <v>757</v>
      </c>
      <c r="C95" s="48">
        <v>165</v>
      </c>
      <c r="D95" s="48">
        <v>100</v>
      </c>
      <c r="E95" s="48">
        <v>3</v>
      </c>
      <c r="F95" s="48">
        <v>0</v>
      </c>
      <c r="G95" s="48">
        <v>0</v>
      </c>
      <c r="H95" s="48">
        <v>0</v>
      </c>
      <c r="I95" s="48">
        <v>215</v>
      </c>
      <c r="J95" s="48">
        <v>116</v>
      </c>
      <c r="K95" s="48">
        <v>12</v>
      </c>
      <c r="L95" s="48">
        <v>5</v>
      </c>
      <c r="M95" s="48">
        <v>0</v>
      </c>
      <c r="N95" s="48">
        <v>1</v>
      </c>
      <c r="O95" s="48">
        <v>133</v>
      </c>
      <c r="P95" s="48">
        <v>88</v>
      </c>
      <c r="Q95" s="48">
        <v>5</v>
      </c>
      <c r="R95" s="48">
        <v>3</v>
      </c>
      <c r="S95" s="48">
        <v>0</v>
      </c>
      <c r="T95" s="48">
        <v>0</v>
      </c>
      <c r="U95" s="48">
        <v>244</v>
      </c>
      <c r="V95" s="48">
        <v>132</v>
      </c>
      <c r="W95" s="48">
        <v>6</v>
      </c>
      <c r="X95" s="48">
        <v>5</v>
      </c>
      <c r="Y95" s="48">
        <v>0</v>
      </c>
      <c r="Z95" s="48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</row>
    <row r="96" spans="1:32" ht="19.5" customHeight="1">
      <c r="A96" s="20" t="s">
        <v>36</v>
      </c>
      <c r="B96" s="46">
        <v>549</v>
      </c>
      <c r="C96" s="48">
        <v>190</v>
      </c>
      <c r="D96" s="48">
        <v>87</v>
      </c>
      <c r="E96" s="48">
        <v>6</v>
      </c>
      <c r="F96" s="48">
        <v>3</v>
      </c>
      <c r="G96" s="48">
        <v>0</v>
      </c>
      <c r="H96" s="48">
        <v>3</v>
      </c>
      <c r="I96" s="48">
        <v>109</v>
      </c>
      <c r="J96" s="48">
        <v>37</v>
      </c>
      <c r="K96" s="48">
        <v>8</v>
      </c>
      <c r="L96" s="48">
        <v>3</v>
      </c>
      <c r="M96" s="48">
        <v>0</v>
      </c>
      <c r="N96" s="48">
        <v>2</v>
      </c>
      <c r="O96" s="48">
        <v>167</v>
      </c>
      <c r="P96" s="48">
        <v>61</v>
      </c>
      <c r="Q96" s="48">
        <v>8</v>
      </c>
      <c r="R96" s="48">
        <v>5</v>
      </c>
      <c r="S96" s="48">
        <v>0</v>
      </c>
      <c r="T96" s="48">
        <v>0</v>
      </c>
      <c r="U96" s="48">
        <v>83</v>
      </c>
      <c r="V96" s="48">
        <v>17</v>
      </c>
      <c r="W96" s="48">
        <v>6</v>
      </c>
      <c r="X96" s="48">
        <v>1</v>
      </c>
      <c r="Y96" s="48">
        <v>0</v>
      </c>
      <c r="Z96" s="48">
        <v>1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</row>
    <row r="97" spans="1:32" ht="19.5" customHeight="1">
      <c r="A97" s="20" t="s">
        <v>37</v>
      </c>
      <c r="B97" s="46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</row>
    <row r="98" spans="1:32" ht="19.5" customHeight="1">
      <c r="A98" s="19" t="s">
        <v>46</v>
      </c>
      <c r="B98" s="46">
        <f>C98+I98+O98+U98+AA98</f>
        <v>1306</v>
      </c>
      <c r="C98" s="47">
        <f aca="true" t="shared" si="24" ref="C98:Z98">SUM(C99:C101)</f>
        <v>355</v>
      </c>
      <c r="D98" s="47">
        <f t="shared" si="24"/>
        <v>187</v>
      </c>
      <c r="E98" s="47">
        <f t="shared" si="24"/>
        <v>9</v>
      </c>
      <c r="F98" s="47">
        <f t="shared" si="24"/>
        <v>3</v>
      </c>
      <c r="G98" s="47">
        <f t="shared" si="24"/>
        <v>0</v>
      </c>
      <c r="H98" s="47">
        <f t="shared" si="24"/>
        <v>3</v>
      </c>
      <c r="I98" s="47">
        <f t="shared" si="24"/>
        <v>324</v>
      </c>
      <c r="J98" s="47">
        <f t="shared" si="24"/>
        <v>153</v>
      </c>
      <c r="K98" s="47">
        <f t="shared" si="24"/>
        <v>20</v>
      </c>
      <c r="L98" s="47">
        <f t="shared" si="24"/>
        <v>8</v>
      </c>
      <c r="M98" s="47">
        <f t="shared" si="24"/>
        <v>0</v>
      </c>
      <c r="N98" s="47">
        <f t="shared" si="24"/>
        <v>3</v>
      </c>
      <c r="O98" s="47">
        <f t="shared" si="24"/>
        <v>300</v>
      </c>
      <c r="P98" s="47">
        <f t="shared" si="24"/>
        <v>149</v>
      </c>
      <c r="Q98" s="47">
        <f t="shared" si="24"/>
        <v>13</v>
      </c>
      <c r="R98" s="47">
        <f t="shared" si="24"/>
        <v>8</v>
      </c>
      <c r="S98" s="47">
        <f t="shared" si="24"/>
        <v>0</v>
      </c>
      <c r="T98" s="47">
        <f t="shared" si="24"/>
        <v>0</v>
      </c>
      <c r="U98" s="47">
        <f t="shared" si="24"/>
        <v>327</v>
      </c>
      <c r="V98" s="47">
        <f t="shared" si="24"/>
        <v>149</v>
      </c>
      <c r="W98" s="47">
        <f t="shared" si="24"/>
        <v>12</v>
      </c>
      <c r="X98" s="47">
        <f t="shared" si="24"/>
        <v>6</v>
      </c>
      <c r="Y98" s="47">
        <f t="shared" si="24"/>
        <v>0</v>
      </c>
      <c r="Z98" s="47">
        <f t="shared" si="24"/>
        <v>1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</row>
    <row r="99" spans="1:32" ht="19.5" customHeight="1">
      <c r="A99" s="20" t="s">
        <v>35</v>
      </c>
      <c r="B99" s="46">
        <v>867</v>
      </c>
      <c r="C99" s="48">
        <v>217</v>
      </c>
      <c r="D99" s="48">
        <v>125</v>
      </c>
      <c r="E99" s="48">
        <v>6</v>
      </c>
      <c r="F99" s="48">
        <v>2</v>
      </c>
      <c r="G99" s="48">
        <v>0</v>
      </c>
      <c r="H99" s="48">
        <v>0</v>
      </c>
      <c r="I99" s="48">
        <v>217</v>
      </c>
      <c r="J99" s="48">
        <v>118</v>
      </c>
      <c r="K99" s="48">
        <v>12</v>
      </c>
      <c r="L99" s="48">
        <v>4</v>
      </c>
      <c r="M99" s="48">
        <v>0</v>
      </c>
      <c r="N99" s="48">
        <v>1</v>
      </c>
      <c r="O99" s="48">
        <v>177</v>
      </c>
      <c r="P99" s="48">
        <v>109</v>
      </c>
      <c r="Q99" s="48">
        <v>8</v>
      </c>
      <c r="R99" s="48">
        <v>6</v>
      </c>
      <c r="S99" s="48">
        <v>0</v>
      </c>
      <c r="T99" s="48">
        <v>0</v>
      </c>
      <c r="U99" s="48">
        <v>256</v>
      </c>
      <c r="V99" s="48">
        <v>127</v>
      </c>
      <c r="W99" s="48">
        <v>7</v>
      </c>
      <c r="X99" s="48">
        <v>5</v>
      </c>
      <c r="Y99" s="48">
        <v>0</v>
      </c>
      <c r="Z99" s="48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</row>
    <row r="100" spans="1:32" ht="19.5" customHeight="1">
      <c r="A100" s="20" t="s">
        <v>36</v>
      </c>
      <c r="B100" s="46">
        <v>439</v>
      </c>
      <c r="C100" s="48">
        <v>138</v>
      </c>
      <c r="D100" s="48">
        <v>62</v>
      </c>
      <c r="E100" s="48">
        <v>3</v>
      </c>
      <c r="F100" s="48">
        <v>1</v>
      </c>
      <c r="G100" s="48">
        <v>0</v>
      </c>
      <c r="H100" s="48">
        <v>3</v>
      </c>
      <c r="I100" s="48">
        <v>107</v>
      </c>
      <c r="J100" s="48">
        <v>35</v>
      </c>
      <c r="K100" s="48">
        <v>8</v>
      </c>
      <c r="L100" s="48">
        <v>4</v>
      </c>
      <c r="M100" s="48">
        <v>0</v>
      </c>
      <c r="N100" s="48">
        <v>2</v>
      </c>
      <c r="O100" s="48">
        <v>123</v>
      </c>
      <c r="P100" s="48">
        <v>40</v>
      </c>
      <c r="Q100" s="48">
        <v>5</v>
      </c>
      <c r="R100" s="48">
        <v>2</v>
      </c>
      <c r="S100" s="48">
        <v>0</v>
      </c>
      <c r="T100" s="48">
        <v>0</v>
      </c>
      <c r="U100" s="48">
        <v>71</v>
      </c>
      <c r="V100" s="48">
        <v>22</v>
      </c>
      <c r="W100" s="48">
        <v>5</v>
      </c>
      <c r="X100" s="48">
        <v>1</v>
      </c>
      <c r="Y100" s="48">
        <v>0</v>
      </c>
      <c r="Z100" s="48">
        <v>1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</row>
    <row r="101" spans="1:32" ht="19.5" customHeight="1">
      <c r="A101" s="20" t="s">
        <v>37</v>
      </c>
      <c r="B101" s="46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</row>
    <row r="102" spans="1:32" ht="19.5" customHeight="1">
      <c r="A102" s="19" t="s">
        <v>47</v>
      </c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</row>
    <row r="103" spans="1:32" ht="19.5" customHeight="1">
      <c r="A103" s="19" t="s">
        <v>48</v>
      </c>
      <c r="B103" s="46">
        <f>C103+I103+O103+U103+AA103</f>
        <v>1306</v>
      </c>
      <c r="C103" s="47">
        <f aca="true" t="shared" si="25" ref="C103:Z103">SUM(C104:C106)</f>
        <v>355</v>
      </c>
      <c r="D103" s="47">
        <f t="shared" si="25"/>
        <v>187</v>
      </c>
      <c r="E103" s="47">
        <f t="shared" si="25"/>
        <v>9</v>
      </c>
      <c r="F103" s="47">
        <f t="shared" si="25"/>
        <v>3</v>
      </c>
      <c r="G103" s="47">
        <f t="shared" si="25"/>
        <v>0</v>
      </c>
      <c r="H103" s="47">
        <f t="shared" si="25"/>
        <v>3</v>
      </c>
      <c r="I103" s="47">
        <f t="shared" si="25"/>
        <v>324</v>
      </c>
      <c r="J103" s="47">
        <f t="shared" si="25"/>
        <v>153</v>
      </c>
      <c r="K103" s="47">
        <f t="shared" si="25"/>
        <v>20</v>
      </c>
      <c r="L103" s="47">
        <f t="shared" si="25"/>
        <v>8</v>
      </c>
      <c r="M103" s="47">
        <f t="shared" si="25"/>
        <v>0</v>
      </c>
      <c r="N103" s="47">
        <f t="shared" si="25"/>
        <v>3</v>
      </c>
      <c r="O103" s="47">
        <f t="shared" si="25"/>
        <v>300</v>
      </c>
      <c r="P103" s="47">
        <f t="shared" si="25"/>
        <v>149</v>
      </c>
      <c r="Q103" s="47">
        <f t="shared" si="25"/>
        <v>13</v>
      </c>
      <c r="R103" s="47">
        <f t="shared" si="25"/>
        <v>8</v>
      </c>
      <c r="S103" s="47">
        <f t="shared" si="25"/>
        <v>0</v>
      </c>
      <c r="T103" s="47">
        <f t="shared" si="25"/>
        <v>0</v>
      </c>
      <c r="U103" s="47">
        <f t="shared" si="25"/>
        <v>327</v>
      </c>
      <c r="V103" s="47">
        <f t="shared" si="25"/>
        <v>149</v>
      </c>
      <c r="W103" s="47">
        <f t="shared" si="25"/>
        <v>12</v>
      </c>
      <c r="X103" s="47">
        <f t="shared" si="25"/>
        <v>6</v>
      </c>
      <c r="Y103" s="47">
        <f t="shared" si="25"/>
        <v>0</v>
      </c>
      <c r="Z103" s="47">
        <f t="shared" si="25"/>
        <v>1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</row>
    <row r="104" spans="1:32" ht="19.5" customHeight="1">
      <c r="A104" s="20" t="s">
        <v>35</v>
      </c>
      <c r="B104" s="46">
        <v>1002</v>
      </c>
      <c r="C104" s="48">
        <v>235</v>
      </c>
      <c r="D104" s="48">
        <v>135</v>
      </c>
      <c r="E104" s="48">
        <v>8</v>
      </c>
      <c r="F104" s="48">
        <v>2</v>
      </c>
      <c r="G104" s="48">
        <v>0</v>
      </c>
      <c r="H104" s="48">
        <v>1</v>
      </c>
      <c r="I104" s="48">
        <v>260</v>
      </c>
      <c r="J104" s="48">
        <v>132</v>
      </c>
      <c r="K104" s="48">
        <v>16</v>
      </c>
      <c r="L104" s="48">
        <v>6</v>
      </c>
      <c r="M104" s="48">
        <v>0</v>
      </c>
      <c r="N104" s="48">
        <v>1</v>
      </c>
      <c r="O104" s="48">
        <v>207</v>
      </c>
      <c r="P104" s="48">
        <v>125</v>
      </c>
      <c r="Q104" s="48">
        <v>9</v>
      </c>
      <c r="R104" s="48">
        <v>5</v>
      </c>
      <c r="S104" s="48">
        <v>0</v>
      </c>
      <c r="T104" s="48">
        <v>0</v>
      </c>
      <c r="U104" s="48">
        <v>300</v>
      </c>
      <c r="V104" s="48">
        <v>146</v>
      </c>
      <c r="W104" s="48">
        <v>8</v>
      </c>
      <c r="X104" s="48">
        <v>5</v>
      </c>
      <c r="Y104" s="48">
        <v>0</v>
      </c>
      <c r="Z104" s="48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</row>
    <row r="105" spans="1:32" ht="19.5" customHeight="1">
      <c r="A105" s="20" t="s">
        <v>36</v>
      </c>
      <c r="B105" s="46">
        <v>304</v>
      </c>
      <c r="C105" s="48">
        <v>120</v>
      </c>
      <c r="D105" s="48">
        <v>52</v>
      </c>
      <c r="E105" s="48">
        <v>1</v>
      </c>
      <c r="F105" s="48">
        <v>1</v>
      </c>
      <c r="G105" s="48">
        <v>0</v>
      </c>
      <c r="H105" s="48">
        <v>2</v>
      </c>
      <c r="I105" s="48">
        <v>64</v>
      </c>
      <c r="J105" s="48">
        <v>21</v>
      </c>
      <c r="K105" s="48">
        <v>4</v>
      </c>
      <c r="L105" s="48">
        <v>2</v>
      </c>
      <c r="M105" s="48">
        <v>0</v>
      </c>
      <c r="N105" s="48">
        <v>2</v>
      </c>
      <c r="O105" s="48">
        <v>93</v>
      </c>
      <c r="P105" s="48">
        <v>24</v>
      </c>
      <c r="Q105" s="48">
        <v>4</v>
      </c>
      <c r="R105" s="48">
        <v>3</v>
      </c>
      <c r="S105" s="48">
        <v>0</v>
      </c>
      <c r="T105" s="48">
        <v>0</v>
      </c>
      <c r="U105" s="48">
        <v>27</v>
      </c>
      <c r="V105" s="48">
        <v>3</v>
      </c>
      <c r="W105" s="48">
        <v>4</v>
      </c>
      <c r="X105" s="48">
        <v>1</v>
      </c>
      <c r="Y105" s="48">
        <v>0</v>
      </c>
      <c r="Z105" s="48">
        <v>1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</row>
    <row r="106" spans="1:32" ht="19.5" customHeight="1">
      <c r="A106" s="20" t="s">
        <v>37</v>
      </c>
      <c r="B106" s="46">
        <v>0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</row>
    <row r="107" spans="1:32" ht="19.5" customHeight="1">
      <c r="A107" s="19" t="s">
        <v>49</v>
      </c>
      <c r="B107" s="46">
        <f>C107+I107+O107+U107+AA107</f>
        <v>1306</v>
      </c>
      <c r="C107" s="47">
        <f aca="true" t="shared" si="26" ref="C107:Z107">SUM(C108:C110)</f>
        <v>355</v>
      </c>
      <c r="D107" s="47">
        <f t="shared" si="26"/>
        <v>187</v>
      </c>
      <c r="E107" s="47">
        <f t="shared" si="26"/>
        <v>9</v>
      </c>
      <c r="F107" s="47">
        <f t="shared" si="26"/>
        <v>3</v>
      </c>
      <c r="G107" s="47">
        <f t="shared" si="26"/>
        <v>0</v>
      </c>
      <c r="H107" s="47">
        <f t="shared" si="26"/>
        <v>3</v>
      </c>
      <c r="I107" s="47">
        <f t="shared" si="26"/>
        <v>324</v>
      </c>
      <c r="J107" s="47">
        <f t="shared" si="26"/>
        <v>153</v>
      </c>
      <c r="K107" s="47">
        <f t="shared" si="26"/>
        <v>20</v>
      </c>
      <c r="L107" s="47">
        <f t="shared" si="26"/>
        <v>8</v>
      </c>
      <c r="M107" s="47">
        <f t="shared" si="26"/>
        <v>0</v>
      </c>
      <c r="N107" s="47">
        <f t="shared" si="26"/>
        <v>3</v>
      </c>
      <c r="O107" s="47">
        <f t="shared" si="26"/>
        <v>300</v>
      </c>
      <c r="P107" s="47">
        <f t="shared" si="26"/>
        <v>149</v>
      </c>
      <c r="Q107" s="47">
        <f t="shared" si="26"/>
        <v>13</v>
      </c>
      <c r="R107" s="47">
        <f t="shared" si="26"/>
        <v>8</v>
      </c>
      <c r="S107" s="47">
        <f t="shared" si="26"/>
        <v>0</v>
      </c>
      <c r="T107" s="47">
        <f t="shared" si="26"/>
        <v>0</v>
      </c>
      <c r="U107" s="47">
        <f t="shared" si="26"/>
        <v>327</v>
      </c>
      <c r="V107" s="47">
        <f t="shared" si="26"/>
        <v>149</v>
      </c>
      <c r="W107" s="47">
        <f t="shared" si="26"/>
        <v>12</v>
      </c>
      <c r="X107" s="47">
        <f t="shared" si="26"/>
        <v>6</v>
      </c>
      <c r="Y107" s="47">
        <f t="shared" si="26"/>
        <v>0</v>
      </c>
      <c r="Z107" s="47">
        <f t="shared" si="26"/>
        <v>1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</row>
    <row r="108" spans="1:32" ht="19.5" customHeight="1">
      <c r="A108" s="20" t="s">
        <v>35</v>
      </c>
      <c r="B108" s="46">
        <v>976</v>
      </c>
      <c r="C108" s="48">
        <v>231</v>
      </c>
      <c r="D108" s="48">
        <v>134</v>
      </c>
      <c r="E108" s="48">
        <v>7</v>
      </c>
      <c r="F108" s="48">
        <v>2</v>
      </c>
      <c r="G108" s="48">
        <v>0</v>
      </c>
      <c r="H108" s="48">
        <v>1</v>
      </c>
      <c r="I108" s="48">
        <v>250</v>
      </c>
      <c r="J108" s="48">
        <v>134</v>
      </c>
      <c r="K108" s="48">
        <v>16</v>
      </c>
      <c r="L108" s="48">
        <v>6</v>
      </c>
      <c r="M108" s="48">
        <v>0</v>
      </c>
      <c r="N108" s="48">
        <v>1</v>
      </c>
      <c r="O108" s="48">
        <v>199</v>
      </c>
      <c r="P108" s="48">
        <v>121</v>
      </c>
      <c r="Q108" s="48">
        <v>7</v>
      </c>
      <c r="R108" s="48">
        <v>3</v>
      </c>
      <c r="S108" s="48">
        <v>0</v>
      </c>
      <c r="T108" s="48">
        <v>0</v>
      </c>
      <c r="U108" s="48">
        <v>296</v>
      </c>
      <c r="V108" s="48">
        <v>144</v>
      </c>
      <c r="W108" s="48">
        <v>8</v>
      </c>
      <c r="X108" s="48">
        <v>5</v>
      </c>
      <c r="Y108" s="48">
        <v>0</v>
      </c>
      <c r="Z108" s="48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</row>
    <row r="109" spans="1:32" ht="19.5" customHeight="1">
      <c r="A109" s="20" t="s">
        <v>36</v>
      </c>
      <c r="B109" s="46">
        <v>330</v>
      </c>
      <c r="C109" s="48">
        <v>124</v>
      </c>
      <c r="D109" s="48">
        <v>53</v>
      </c>
      <c r="E109" s="48">
        <v>2</v>
      </c>
      <c r="F109" s="48">
        <v>1</v>
      </c>
      <c r="G109" s="48">
        <v>0</v>
      </c>
      <c r="H109" s="48">
        <v>2</v>
      </c>
      <c r="I109" s="48">
        <v>74</v>
      </c>
      <c r="J109" s="48">
        <v>19</v>
      </c>
      <c r="K109" s="48">
        <v>4</v>
      </c>
      <c r="L109" s="48">
        <v>2</v>
      </c>
      <c r="M109" s="48">
        <v>0</v>
      </c>
      <c r="N109" s="48">
        <v>2</v>
      </c>
      <c r="O109" s="48">
        <v>101</v>
      </c>
      <c r="P109" s="48">
        <v>28</v>
      </c>
      <c r="Q109" s="48">
        <v>6</v>
      </c>
      <c r="R109" s="48">
        <v>5</v>
      </c>
      <c r="S109" s="48">
        <v>0</v>
      </c>
      <c r="T109" s="48">
        <v>0</v>
      </c>
      <c r="U109" s="48">
        <v>31</v>
      </c>
      <c r="V109" s="48">
        <v>5</v>
      </c>
      <c r="W109" s="48">
        <v>4</v>
      </c>
      <c r="X109" s="48">
        <v>1</v>
      </c>
      <c r="Y109" s="48">
        <v>0</v>
      </c>
      <c r="Z109" s="48">
        <v>1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</row>
    <row r="110" spans="1:32" ht="19.5" customHeight="1">
      <c r="A110" s="20" t="s">
        <v>37</v>
      </c>
      <c r="B110" s="46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</row>
    <row r="111" spans="1:32" ht="19.5" customHeight="1">
      <c r="A111" s="19" t="s">
        <v>50</v>
      </c>
      <c r="B111" s="46">
        <f>C111+I111+O111+U111+AA111</f>
        <v>1306</v>
      </c>
      <c r="C111" s="47">
        <f aca="true" t="shared" si="27" ref="C111:Z111">SUM(C112:C114)</f>
        <v>355</v>
      </c>
      <c r="D111" s="47">
        <f t="shared" si="27"/>
        <v>187</v>
      </c>
      <c r="E111" s="47">
        <f t="shared" si="27"/>
        <v>9</v>
      </c>
      <c r="F111" s="47">
        <f t="shared" si="27"/>
        <v>3</v>
      </c>
      <c r="G111" s="47">
        <f t="shared" si="27"/>
        <v>0</v>
      </c>
      <c r="H111" s="47">
        <f t="shared" si="27"/>
        <v>3</v>
      </c>
      <c r="I111" s="47">
        <f t="shared" si="27"/>
        <v>324</v>
      </c>
      <c r="J111" s="47">
        <f t="shared" si="27"/>
        <v>153</v>
      </c>
      <c r="K111" s="47">
        <f t="shared" si="27"/>
        <v>20</v>
      </c>
      <c r="L111" s="47">
        <f t="shared" si="27"/>
        <v>8</v>
      </c>
      <c r="M111" s="47">
        <f t="shared" si="27"/>
        <v>0</v>
      </c>
      <c r="N111" s="47">
        <f t="shared" si="27"/>
        <v>3</v>
      </c>
      <c r="O111" s="47">
        <f t="shared" si="27"/>
        <v>300</v>
      </c>
      <c r="P111" s="47">
        <f t="shared" si="27"/>
        <v>149</v>
      </c>
      <c r="Q111" s="47">
        <f t="shared" si="27"/>
        <v>13</v>
      </c>
      <c r="R111" s="47">
        <f t="shared" si="27"/>
        <v>8</v>
      </c>
      <c r="S111" s="47">
        <f t="shared" si="27"/>
        <v>0</v>
      </c>
      <c r="T111" s="47">
        <f t="shared" si="27"/>
        <v>0</v>
      </c>
      <c r="U111" s="47">
        <f t="shared" si="27"/>
        <v>327</v>
      </c>
      <c r="V111" s="47">
        <f t="shared" si="27"/>
        <v>149</v>
      </c>
      <c r="W111" s="47">
        <f t="shared" si="27"/>
        <v>12</v>
      </c>
      <c r="X111" s="47">
        <f t="shared" si="27"/>
        <v>6</v>
      </c>
      <c r="Y111" s="47">
        <f t="shared" si="27"/>
        <v>0</v>
      </c>
      <c r="Z111" s="47">
        <f t="shared" si="27"/>
        <v>1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</row>
    <row r="112" spans="1:32" ht="19.5" customHeight="1">
      <c r="A112" s="20" t="s">
        <v>35</v>
      </c>
      <c r="B112" s="46">
        <v>793</v>
      </c>
      <c r="C112" s="48">
        <v>188</v>
      </c>
      <c r="D112" s="48">
        <v>114</v>
      </c>
      <c r="E112" s="48">
        <v>5</v>
      </c>
      <c r="F112" s="48">
        <v>1</v>
      </c>
      <c r="G112" s="48">
        <v>0</v>
      </c>
      <c r="H112" s="48">
        <v>1</v>
      </c>
      <c r="I112" s="48">
        <v>216</v>
      </c>
      <c r="J112" s="48">
        <v>119</v>
      </c>
      <c r="K112" s="48">
        <v>12</v>
      </c>
      <c r="L112" s="48">
        <v>6</v>
      </c>
      <c r="M112" s="48">
        <v>0</v>
      </c>
      <c r="N112" s="48">
        <v>1</v>
      </c>
      <c r="O112" s="48">
        <v>164</v>
      </c>
      <c r="P112" s="48">
        <v>101</v>
      </c>
      <c r="Q112" s="48">
        <v>6</v>
      </c>
      <c r="R112" s="48">
        <v>3</v>
      </c>
      <c r="S112" s="48">
        <v>0</v>
      </c>
      <c r="T112" s="48">
        <v>0</v>
      </c>
      <c r="U112" s="48">
        <v>225</v>
      </c>
      <c r="V112" s="48">
        <v>116</v>
      </c>
      <c r="W112" s="48">
        <v>6</v>
      </c>
      <c r="X112" s="48">
        <v>4</v>
      </c>
      <c r="Y112" s="48">
        <v>0</v>
      </c>
      <c r="Z112" s="48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</row>
    <row r="113" spans="1:32" ht="19.5" customHeight="1">
      <c r="A113" s="20" t="s">
        <v>36</v>
      </c>
      <c r="B113" s="46">
        <v>500</v>
      </c>
      <c r="C113" s="48">
        <v>156</v>
      </c>
      <c r="D113" s="48">
        <v>68</v>
      </c>
      <c r="E113" s="48">
        <v>4</v>
      </c>
      <c r="F113" s="48">
        <v>2</v>
      </c>
      <c r="G113" s="48">
        <v>0</v>
      </c>
      <c r="H113" s="48">
        <v>1</v>
      </c>
      <c r="I113" s="48">
        <v>108</v>
      </c>
      <c r="J113" s="48">
        <v>34</v>
      </c>
      <c r="K113" s="48">
        <v>8</v>
      </c>
      <c r="L113" s="48">
        <v>2</v>
      </c>
      <c r="M113" s="48">
        <v>0</v>
      </c>
      <c r="N113" s="48">
        <v>2</v>
      </c>
      <c r="O113" s="48">
        <v>136</v>
      </c>
      <c r="P113" s="48">
        <v>48</v>
      </c>
      <c r="Q113" s="48">
        <v>7</v>
      </c>
      <c r="R113" s="48">
        <v>5</v>
      </c>
      <c r="S113" s="48">
        <v>0</v>
      </c>
      <c r="T113" s="48">
        <v>0</v>
      </c>
      <c r="U113" s="48">
        <v>100</v>
      </c>
      <c r="V113" s="48">
        <v>33</v>
      </c>
      <c r="W113" s="48">
        <v>5</v>
      </c>
      <c r="X113" s="48">
        <v>2</v>
      </c>
      <c r="Y113" s="48">
        <v>0</v>
      </c>
      <c r="Z113" s="48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</row>
    <row r="114" spans="1:32" ht="19.5" customHeight="1">
      <c r="A114" s="20" t="s">
        <v>37</v>
      </c>
      <c r="B114" s="46">
        <v>13</v>
      </c>
      <c r="C114" s="48">
        <v>11</v>
      </c>
      <c r="D114" s="48">
        <v>5</v>
      </c>
      <c r="E114" s="48">
        <v>0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2</v>
      </c>
      <c r="V114" s="48">
        <v>0</v>
      </c>
      <c r="W114" s="48">
        <v>1</v>
      </c>
      <c r="X114" s="48">
        <v>0</v>
      </c>
      <c r="Y114" s="48">
        <v>0</v>
      </c>
      <c r="Z114" s="48">
        <v>1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</row>
    <row r="115" spans="1:32" ht="19.5" customHeight="1">
      <c r="A115" s="19" t="s">
        <v>51</v>
      </c>
      <c r="B115" s="46">
        <f>C115+I115+O115+U115+AA115</f>
        <v>1306</v>
      </c>
      <c r="C115" s="47">
        <f aca="true" t="shared" si="28" ref="C115:Z115">SUM(C116:C118)</f>
        <v>355</v>
      </c>
      <c r="D115" s="47">
        <f t="shared" si="28"/>
        <v>187</v>
      </c>
      <c r="E115" s="47">
        <f t="shared" si="28"/>
        <v>9</v>
      </c>
      <c r="F115" s="47">
        <f t="shared" si="28"/>
        <v>3</v>
      </c>
      <c r="G115" s="47">
        <f t="shared" si="28"/>
        <v>0</v>
      </c>
      <c r="H115" s="47">
        <f t="shared" si="28"/>
        <v>3</v>
      </c>
      <c r="I115" s="47">
        <f t="shared" si="28"/>
        <v>324</v>
      </c>
      <c r="J115" s="47">
        <f t="shared" si="28"/>
        <v>153</v>
      </c>
      <c r="K115" s="47">
        <f t="shared" si="28"/>
        <v>20</v>
      </c>
      <c r="L115" s="47">
        <f t="shared" si="28"/>
        <v>8</v>
      </c>
      <c r="M115" s="47">
        <f t="shared" si="28"/>
        <v>0</v>
      </c>
      <c r="N115" s="47">
        <f t="shared" si="28"/>
        <v>3</v>
      </c>
      <c r="O115" s="47">
        <f t="shared" si="28"/>
        <v>300</v>
      </c>
      <c r="P115" s="47">
        <f t="shared" si="28"/>
        <v>149</v>
      </c>
      <c r="Q115" s="47">
        <f t="shared" si="28"/>
        <v>13</v>
      </c>
      <c r="R115" s="47">
        <f t="shared" si="28"/>
        <v>8</v>
      </c>
      <c r="S115" s="47">
        <f t="shared" si="28"/>
        <v>0</v>
      </c>
      <c r="T115" s="47">
        <f t="shared" si="28"/>
        <v>0</v>
      </c>
      <c r="U115" s="47">
        <f t="shared" si="28"/>
        <v>327</v>
      </c>
      <c r="V115" s="47">
        <f t="shared" si="28"/>
        <v>149</v>
      </c>
      <c r="W115" s="47">
        <f t="shared" si="28"/>
        <v>12</v>
      </c>
      <c r="X115" s="47">
        <f t="shared" si="28"/>
        <v>6</v>
      </c>
      <c r="Y115" s="47">
        <f t="shared" si="28"/>
        <v>0</v>
      </c>
      <c r="Z115" s="47">
        <f t="shared" si="28"/>
        <v>1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</row>
    <row r="116" spans="1:32" ht="19.5" customHeight="1">
      <c r="A116" s="20" t="s">
        <v>35</v>
      </c>
      <c r="B116" s="46">
        <v>937</v>
      </c>
      <c r="C116" s="48">
        <v>213</v>
      </c>
      <c r="D116" s="48">
        <v>122</v>
      </c>
      <c r="E116" s="48">
        <v>6</v>
      </c>
      <c r="F116" s="48">
        <v>1</v>
      </c>
      <c r="G116" s="48">
        <v>0</v>
      </c>
      <c r="H116" s="48">
        <v>1</v>
      </c>
      <c r="I116" s="48">
        <v>234</v>
      </c>
      <c r="J116" s="48">
        <v>121</v>
      </c>
      <c r="K116" s="48">
        <v>15</v>
      </c>
      <c r="L116" s="48">
        <v>5</v>
      </c>
      <c r="M116" s="48">
        <v>0</v>
      </c>
      <c r="N116" s="48">
        <v>1</v>
      </c>
      <c r="O116" s="48">
        <v>196</v>
      </c>
      <c r="P116" s="48">
        <v>121</v>
      </c>
      <c r="Q116" s="48">
        <v>8</v>
      </c>
      <c r="R116" s="48">
        <v>4</v>
      </c>
      <c r="S116" s="48">
        <v>0</v>
      </c>
      <c r="T116" s="48">
        <v>0</v>
      </c>
      <c r="U116" s="48">
        <v>294</v>
      </c>
      <c r="V116" s="48">
        <v>146</v>
      </c>
      <c r="W116" s="48">
        <v>9</v>
      </c>
      <c r="X116" s="48">
        <v>6</v>
      </c>
      <c r="Y116" s="48">
        <v>0</v>
      </c>
      <c r="Z116" s="48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</row>
    <row r="117" spans="1:32" ht="19.5" customHeight="1">
      <c r="A117" s="20" t="s">
        <v>36</v>
      </c>
      <c r="B117" s="46">
        <v>368</v>
      </c>
      <c r="C117" s="48">
        <v>141</v>
      </c>
      <c r="D117" s="48">
        <v>65</v>
      </c>
      <c r="E117" s="48">
        <v>3</v>
      </c>
      <c r="F117" s="48">
        <v>2</v>
      </c>
      <c r="G117" s="48">
        <v>0</v>
      </c>
      <c r="H117" s="48">
        <v>2</v>
      </c>
      <c r="I117" s="48">
        <v>90</v>
      </c>
      <c r="J117" s="48">
        <v>32</v>
      </c>
      <c r="K117" s="48">
        <v>5</v>
      </c>
      <c r="L117" s="48">
        <v>3</v>
      </c>
      <c r="M117" s="48">
        <v>0</v>
      </c>
      <c r="N117" s="48">
        <v>2</v>
      </c>
      <c r="O117" s="48">
        <v>104</v>
      </c>
      <c r="P117" s="48">
        <v>28</v>
      </c>
      <c r="Q117" s="48">
        <v>5</v>
      </c>
      <c r="R117" s="48">
        <v>4</v>
      </c>
      <c r="S117" s="48">
        <v>0</v>
      </c>
      <c r="T117" s="48">
        <v>0</v>
      </c>
      <c r="U117" s="48">
        <v>33</v>
      </c>
      <c r="V117" s="48">
        <v>3</v>
      </c>
      <c r="W117" s="48">
        <v>3</v>
      </c>
      <c r="X117" s="48">
        <v>0</v>
      </c>
      <c r="Y117" s="48">
        <v>0</v>
      </c>
      <c r="Z117" s="48">
        <v>1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</row>
    <row r="118" spans="1:32" ht="19.5" customHeight="1">
      <c r="A118" s="20" t="s">
        <v>37</v>
      </c>
      <c r="B118" s="46">
        <v>1</v>
      </c>
      <c r="C118" s="48">
        <v>1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</row>
    <row r="119" spans="1:32" ht="19.5" customHeight="1">
      <c r="A119" s="19" t="s">
        <v>52</v>
      </c>
      <c r="B119" s="46">
        <f>C119+I119+O119+U119+AA119</f>
        <v>1306</v>
      </c>
      <c r="C119" s="47">
        <f aca="true" t="shared" si="29" ref="C119:Z119">SUM(C120:C122)</f>
        <v>355</v>
      </c>
      <c r="D119" s="47">
        <f t="shared" si="29"/>
        <v>187</v>
      </c>
      <c r="E119" s="47">
        <f t="shared" si="29"/>
        <v>9</v>
      </c>
      <c r="F119" s="47">
        <f t="shared" si="29"/>
        <v>3</v>
      </c>
      <c r="G119" s="47">
        <f t="shared" si="29"/>
        <v>0</v>
      </c>
      <c r="H119" s="47">
        <f t="shared" si="29"/>
        <v>3</v>
      </c>
      <c r="I119" s="47">
        <f t="shared" si="29"/>
        <v>324</v>
      </c>
      <c r="J119" s="47">
        <f t="shared" si="29"/>
        <v>153</v>
      </c>
      <c r="K119" s="47">
        <f t="shared" si="29"/>
        <v>20</v>
      </c>
      <c r="L119" s="47">
        <f t="shared" si="29"/>
        <v>8</v>
      </c>
      <c r="M119" s="47">
        <f t="shared" si="29"/>
        <v>0</v>
      </c>
      <c r="N119" s="47">
        <f t="shared" si="29"/>
        <v>3</v>
      </c>
      <c r="O119" s="47">
        <f t="shared" si="29"/>
        <v>300</v>
      </c>
      <c r="P119" s="47">
        <f t="shared" si="29"/>
        <v>149</v>
      </c>
      <c r="Q119" s="47">
        <f t="shared" si="29"/>
        <v>13</v>
      </c>
      <c r="R119" s="47">
        <f t="shared" si="29"/>
        <v>8</v>
      </c>
      <c r="S119" s="47">
        <f t="shared" si="29"/>
        <v>0</v>
      </c>
      <c r="T119" s="47">
        <f t="shared" si="29"/>
        <v>0</v>
      </c>
      <c r="U119" s="47">
        <f t="shared" si="29"/>
        <v>327</v>
      </c>
      <c r="V119" s="47">
        <f t="shared" si="29"/>
        <v>149</v>
      </c>
      <c r="W119" s="47">
        <f t="shared" si="29"/>
        <v>12</v>
      </c>
      <c r="X119" s="47">
        <f t="shared" si="29"/>
        <v>6</v>
      </c>
      <c r="Y119" s="47">
        <f t="shared" si="29"/>
        <v>0</v>
      </c>
      <c r="Z119" s="47">
        <f t="shared" si="29"/>
        <v>1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</row>
    <row r="120" spans="1:32" ht="19.5" customHeight="1">
      <c r="A120" s="20" t="s">
        <v>35</v>
      </c>
      <c r="B120" s="46">
        <v>795</v>
      </c>
      <c r="C120" s="48">
        <v>180</v>
      </c>
      <c r="D120" s="48">
        <v>108</v>
      </c>
      <c r="E120" s="48">
        <v>4</v>
      </c>
      <c r="F120" s="48">
        <v>0</v>
      </c>
      <c r="G120" s="48">
        <v>0</v>
      </c>
      <c r="H120" s="48">
        <v>1</v>
      </c>
      <c r="I120" s="48">
        <v>201</v>
      </c>
      <c r="J120" s="48">
        <v>112</v>
      </c>
      <c r="K120" s="48">
        <v>13</v>
      </c>
      <c r="L120" s="48">
        <v>5</v>
      </c>
      <c r="M120" s="48">
        <v>0</v>
      </c>
      <c r="N120" s="48">
        <v>1</v>
      </c>
      <c r="O120" s="48">
        <v>161</v>
      </c>
      <c r="P120" s="48">
        <v>100</v>
      </c>
      <c r="Q120" s="48">
        <v>6</v>
      </c>
      <c r="R120" s="48">
        <v>3</v>
      </c>
      <c r="S120" s="48">
        <v>0</v>
      </c>
      <c r="T120" s="48">
        <v>0</v>
      </c>
      <c r="U120" s="48">
        <v>253</v>
      </c>
      <c r="V120" s="48">
        <v>128</v>
      </c>
      <c r="W120" s="48">
        <v>7</v>
      </c>
      <c r="X120" s="48">
        <v>5</v>
      </c>
      <c r="Y120" s="48">
        <v>0</v>
      </c>
      <c r="Z120" s="48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</row>
    <row r="121" spans="1:32" ht="19.5" customHeight="1">
      <c r="A121" s="20" t="s">
        <v>36</v>
      </c>
      <c r="B121" s="46">
        <v>499</v>
      </c>
      <c r="C121" s="48">
        <v>165</v>
      </c>
      <c r="D121" s="48">
        <v>74</v>
      </c>
      <c r="E121" s="48">
        <v>5</v>
      </c>
      <c r="F121" s="48">
        <v>3</v>
      </c>
      <c r="G121" s="48">
        <v>0</v>
      </c>
      <c r="H121" s="48">
        <v>1</v>
      </c>
      <c r="I121" s="48">
        <v>123</v>
      </c>
      <c r="J121" s="48">
        <v>41</v>
      </c>
      <c r="K121" s="48">
        <v>7</v>
      </c>
      <c r="L121" s="48">
        <v>3</v>
      </c>
      <c r="M121" s="48">
        <v>0</v>
      </c>
      <c r="N121" s="48">
        <v>2</v>
      </c>
      <c r="O121" s="48">
        <v>139</v>
      </c>
      <c r="P121" s="48">
        <v>49</v>
      </c>
      <c r="Q121" s="48">
        <v>7</v>
      </c>
      <c r="R121" s="48">
        <v>5</v>
      </c>
      <c r="S121" s="48">
        <v>0</v>
      </c>
      <c r="T121" s="48">
        <v>0</v>
      </c>
      <c r="U121" s="48">
        <v>72</v>
      </c>
      <c r="V121" s="48">
        <v>21</v>
      </c>
      <c r="W121" s="48">
        <v>5</v>
      </c>
      <c r="X121" s="48">
        <v>1</v>
      </c>
      <c r="Y121" s="48">
        <v>0</v>
      </c>
      <c r="Z121" s="48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</row>
    <row r="122" spans="1:32" ht="19.5" customHeight="1">
      <c r="A122" s="20" t="s">
        <v>37</v>
      </c>
      <c r="B122" s="46">
        <v>12</v>
      </c>
      <c r="C122" s="48">
        <v>10</v>
      </c>
      <c r="D122" s="48">
        <v>5</v>
      </c>
      <c r="E122" s="48">
        <v>0</v>
      </c>
      <c r="F122" s="48">
        <v>0</v>
      </c>
      <c r="G122" s="48">
        <v>0</v>
      </c>
      <c r="H122" s="48">
        <v>1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2</v>
      </c>
      <c r="V122" s="48">
        <v>0</v>
      </c>
      <c r="W122" s="48">
        <v>0</v>
      </c>
      <c r="X122" s="48">
        <v>0</v>
      </c>
      <c r="Y122" s="48">
        <v>0</v>
      </c>
      <c r="Z122" s="48">
        <v>1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</row>
    <row r="123" spans="1:32" ht="21.75" customHeight="1" hidden="1">
      <c r="A123" s="1" t="s">
        <v>53</v>
      </c>
      <c r="B123" s="46">
        <f aca="true" t="shared" si="30" ref="B123:B130">C123+I123+O123+U123+AA123</f>
        <v>0</v>
      </c>
      <c r="C123" s="49">
        <f aca="true" t="shared" si="31" ref="C123:Z123">C124+C125+C126+C127</f>
        <v>0</v>
      </c>
      <c r="D123" s="49">
        <f t="shared" si="31"/>
        <v>0</v>
      </c>
      <c r="E123" s="49">
        <f t="shared" si="31"/>
        <v>0</v>
      </c>
      <c r="F123" s="49">
        <f t="shared" si="31"/>
        <v>0</v>
      </c>
      <c r="G123" s="49">
        <f t="shared" si="31"/>
        <v>0</v>
      </c>
      <c r="H123" s="49">
        <f t="shared" si="31"/>
        <v>0</v>
      </c>
      <c r="I123" s="49">
        <f t="shared" si="31"/>
        <v>0</v>
      </c>
      <c r="J123" s="49">
        <f t="shared" si="31"/>
        <v>0</v>
      </c>
      <c r="K123" s="49">
        <f t="shared" si="31"/>
        <v>0</v>
      </c>
      <c r="L123" s="49">
        <f t="shared" si="31"/>
        <v>0</v>
      </c>
      <c r="M123" s="49">
        <f t="shared" si="31"/>
        <v>0</v>
      </c>
      <c r="N123" s="49">
        <f t="shared" si="31"/>
        <v>0</v>
      </c>
      <c r="O123" s="49">
        <f t="shared" si="31"/>
        <v>0</v>
      </c>
      <c r="P123" s="49">
        <f t="shared" si="31"/>
        <v>0</v>
      </c>
      <c r="Q123" s="49">
        <f t="shared" si="31"/>
        <v>0</v>
      </c>
      <c r="R123" s="49">
        <f t="shared" si="31"/>
        <v>0</v>
      </c>
      <c r="S123" s="49">
        <f t="shared" si="31"/>
        <v>0</v>
      </c>
      <c r="T123" s="49">
        <f t="shared" si="31"/>
        <v>0</v>
      </c>
      <c r="U123" s="49">
        <f t="shared" si="31"/>
        <v>0</v>
      </c>
      <c r="V123" s="49">
        <f t="shared" si="31"/>
        <v>0</v>
      </c>
      <c r="W123" s="49">
        <f t="shared" si="31"/>
        <v>0</v>
      </c>
      <c r="X123" s="49">
        <f t="shared" si="31"/>
        <v>0</v>
      </c>
      <c r="Y123" s="49">
        <f t="shared" si="31"/>
        <v>0</v>
      </c>
      <c r="Z123" s="49">
        <f t="shared" si="31"/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</row>
    <row r="124" spans="1:32" ht="21.75" customHeight="1" hidden="1">
      <c r="A124" s="21" t="s">
        <v>54</v>
      </c>
      <c r="B124" s="46">
        <f t="shared" si="30"/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</row>
    <row r="125" spans="1:32" ht="21.75" customHeight="1" hidden="1">
      <c r="A125" s="21" t="s">
        <v>55</v>
      </c>
      <c r="B125" s="46">
        <f t="shared" si="30"/>
        <v>0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</row>
    <row r="126" spans="1:32" ht="21.75" customHeight="1" hidden="1">
      <c r="A126" s="21" t="s">
        <v>56</v>
      </c>
      <c r="B126" s="46">
        <f t="shared" si="30"/>
        <v>0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</row>
    <row r="127" spans="1:32" ht="21.75" customHeight="1" hidden="1">
      <c r="A127" s="21" t="s">
        <v>57</v>
      </c>
      <c r="B127" s="46">
        <f t="shared" si="30"/>
        <v>0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</row>
    <row r="128" spans="1:32" ht="21.75" customHeight="1" hidden="1">
      <c r="A128" s="22" t="s">
        <v>58</v>
      </c>
      <c r="B128" s="46">
        <f t="shared" si="30"/>
        <v>0</v>
      </c>
      <c r="C128" s="49">
        <f aca="true" t="shared" si="32" ref="C128:Z128">C129+C130</f>
        <v>0</v>
      </c>
      <c r="D128" s="49">
        <f t="shared" si="32"/>
        <v>0</v>
      </c>
      <c r="E128" s="49">
        <f t="shared" si="32"/>
        <v>0</v>
      </c>
      <c r="F128" s="49">
        <f t="shared" si="32"/>
        <v>0</v>
      </c>
      <c r="G128" s="49">
        <f t="shared" si="32"/>
        <v>0</v>
      </c>
      <c r="H128" s="49">
        <f t="shared" si="32"/>
        <v>0</v>
      </c>
      <c r="I128" s="49">
        <f t="shared" si="32"/>
        <v>0</v>
      </c>
      <c r="J128" s="49">
        <f t="shared" si="32"/>
        <v>0</v>
      </c>
      <c r="K128" s="49">
        <f t="shared" si="32"/>
        <v>0</v>
      </c>
      <c r="L128" s="49">
        <f t="shared" si="32"/>
        <v>0</v>
      </c>
      <c r="M128" s="49">
        <f t="shared" si="32"/>
        <v>0</v>
      </c>
      <c r="N128" s="49">
        <f t="shared" si="32"/>
        <v>0</v>
      </c>
      <c r="O128" s="49">
        <f t="shared" si="32"/>
        <v>0</v>
      </c>
      <c r="P128" s="49">
        <f t="shared" si="32"/>
        <v>0</v>
      </c>
      <c r="Q128" s="49">
        <f t="shared" si="32"/>
        <v>0</v>
      </c>
      <c r="R128" s="49">
        <f t="shared" si="32"/>
        <v>0</v>
      </c>
      <c r="S128" s="49">
        <f t="shared" si="32"/>
        <v>0</v>
      </c>
      <c r="T128" s="49">
        <f t="shared" si="32"/>
        <v>0</v>
      </c>
      <c r="U128" s="49">
        <f t="shared" si="32"/>
        <v>0</v>
      </c>
      <c r="V128" s="49">
        <f t="shared" si="32"/>
        <v>0</v>
      </c>
      <c r="W128" s="49">
        <f t="shared" si="32"/>
        <v>0</v>
      </c>
      <c r="X128" s="49">
        <f t="shared" si="32"/>
        <v>0</v>
      </c>
      <c r="Y128" s="49">
        <f t="shared" si="32"/>
        <v>0</v>
      </c>
      <c r="Z128" s="49">
        <f t="shared" si="32"/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</row>
    <row r="129" spans="1:32" ht="21.75" customHeight="1" hidden="1">
      <c r="A129" s="21" t="s">
        <v>59</v>
      </c>
      <c r="B129" s="46">
        <f t="shared" si="30"/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</row>
    <row r="130" spans="1:32" ht="21.75" customHeight="1" hidden="1">
      <c r="A130" s="21" t="s">
        <v>60</v>
      </c>
      <c r="B130" s="46">
        <f t="shared" si="30"/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</row>
    <row r="131" spans="1:32" ht="21.75" customHeight="1" hidden="1">
      <c r="A131" s="4" t="s">
        <v>61</v>
      </c>
      <c r="B131" s="46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</row>
    <row r="132" spans="1:32" ht="21.75" customHeight="1" hidden="1">
      <c r="A132" s="4" t="s">
        <v>62</v>
      </c>
      <c r="B132" s="46">
        <f aca="true" t="shared" si="33" ref="B132:B138">C132+I132+O132+U132+AA132</f>
        <v>3</v>
      </c>
      <c r="C132" s="37">
        <v>2</v>
      </c>
      <c r="D132" s="37">
        <v>1</v>
      </c>
      <c r="E132" s="37">
        <v>0</v>
      </c>
      <c r="F132" s="37">
        <v>0</v>
      </c>
      <c r="G132" s="37">
        <v>0</v>
      </c>
      <c r="H132" s="37"/>
      <c r="I132" s="37">
        <v>1</v>
      </c>
      <c r="J132" s="37">
        <v>0</v>
      </c>
      <c r="K132" s="37">
        <v>0</v>
      </c>
      <c r="L132" s="37">
        <v>0</v>
      </c>
      <c r="M132" s="37">
        <v>0</v>
      </c>
      <c r="N132" s="37"/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/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/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</row>
    <row r="133" spans="1:32" ht="21.75" customHeight="1" hidden="1">
      <c r="A133" s="23" t="s">
        <v>63</v>
      </c>
      <c r="B133" s="46">
        <f t="shared" si="33"/>
        <v>0</v>
      </c>
      <c r="C133" s="47">
        <f aca="true" t="shared" si="34" ref="C133:Z133">SUM(C134:C138)</f>
        <v>0</v>
      </c>
      <c r="D133" s="47">
        <f t="shared" si="34"/>
        <v>0</v>
      </c>
      <c r="E133" s="47">
        <f t="shared" si="34"/>
        <v>0</v>
      </c>
      <c r="F133" s="47">
        <f t="shared" si="34"/>
        <v>0</v>
      </c>
      <c r="G133" s="47">
        <f t="shared" si="34"/>
        <v>0</v>
      </c>
      <c r="H133" s="47">
        <f t="shared" si="34"/>
        <v>0</v>
      </c>
      <c r="I133" s="47">
        <f t="shared" si="34"/>
        <v>0</v>
      </c>
      <c r="J133" s="47">
        <f t="shared" si="34"/>
        <v>0</v>
      </c>
      <c r="K133" s="47">
        <f t="shared" si="34"/>
        <v>0</v>
      </c>
      <c r="L133" s="47">
        <f t="shared" si="34"/>
        <v>0</v>
      </c>
      <c r="M133" s="47">
        <f t="shared" si="34"/>
        <v>0</v>
      </c>
      <c r="N133" s="47">
        <f t="shared" si="34"/>
        <v>0</v>
      </c>
      <c r="O133" s="47">
        <f t="shared" si="34"/>
        <v>0</v>
      </c>
      <c r="P133" s="47">
        <f t="shared" si="34"/>
        <v>0</v>
      </c>
      <c r="Q133" s="47">
        <f t="shared" si="34"/>
        <v>0</v>
      </c>
      <c r="R133" s="47">
        <f t="shared" si="34"/>
        <v>0</v>
      </c>
      <c r="S133" s="47">
        <f t="shared" si="34"/>
        <v>0</v>
      </c>
      <c r="T133" s="47">
        <f t="shared" si="34"/>
        <v>0</v>
      </c>
      <c r="U133" s="47">
        <f t="shared" si="34"/>
        <v>0</v>
      </c>
      <c r="V133" s="47">
        <f t="shared" si="34"/>
        <v>0</v>
      </c>
      <c r="W133" s="47">
        <f t="shared" si="34"/>
        <v>0</v>
      </c>
      <c r="X133" s="47">
        <f t="shared" si="34"/>
        <v>0</v>
      </c>
      <c r="Y133" s="47">
        <f t="shared" si="34"/>
        <v>0</v>
      </c>
      <c r="Z133" s="47">
        <f t="shared" si="34"/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</row>
    <row r="134" spans="1:32" ht="21.75" customHeight="1" hidden="1">
      <c r="A134" s="24" t="s">
        <v>64</v>
      </c>
      <c r="B134" s="46">
        <f t="shared" si="33"/>
        <v>0</v>
      </c>
      <c r="C134" s="50">
        <v>0</v>
      </c>
      <c r="D134" s="50">
        <v>0</v>
      </c>
      <c r="E134" s="50">
        <v>0</v>
      </c>
      <c r="F134" s="50">
        <v>0</v>
      </c>
      <c r="G134" s="48">
        <v>0</v>
      </c>
      <c r="H134" s="48">
        <v>0</v>
      </c>
      <c r="I134" s="50">
        <v>0</v>
      </c>
      <c r="J134" s="50">
        <v>0</v>
      </c>
      <c r="K134" s="50">
        <v>0</v>
      </c>
      <c r="L134" s="50">
        <v>0</v>
      </c>
      <c r="M134" s="48">
        <v>0</v>
      </c>
      <c r="N134" s="48">
        <v>0</v>
      </c>
      <c r="O134" s="50">
        <v>0</v>
      </c>
      <c r="P134" s="50">
        <v>0</v>
      </c>
      <c r="Q134" s="50">
        <v>0</v>
      </c>
      <c r="R134" s="50">
        <v>0</v>
      </c>
      <c r="S134" s="48">
        <v>0</v>
      </c>
      <c r="T134" s="48">
        <v>0</v>
      </c>
      <c r="U134" s="50">
        <v>0</v>
      </c>
      <c r="V134" s="50">
        <v>0</v>
      </c>
      <c r="W134" s="50">
        <v>0</v>
      </c>
      <c r="X134" s="50">
        <v>0</v>
      </c>
      <c r="Y134" s="48">
        <v>0</v>
      </c>
      <c r="Z134" s="48">
        <v>0</v>
      </c>
      <c r="AA134" s="12">
        <v>0</v>
      </c>
      <c r="AB134" s="12">
        <v>0</v>
      </c>
      <c r="AC134" s="12">
        <v>0</v>
      </c>
      <c r="AD134" s="12">
        <v>0</v>
      </c>
      <c r="AE134" s="11">
        <v>0</v>
      </c>
      <c r="AF134" s="11">
        <v>0</v>
      </c>
    </row>
    <row r="135" spans="1:32" ht="21.75" customHeight="1" hidden="1">
      <c r="A135" s="24" t="s">
        <v>65</v>
      </c>
      <c r="B135" s="46">
        <f t="shared" si="33"/>
        <v>0</v>
      </c>
      <c r="C135" s="50">
        <v>0</v>
      </c>
      <c r="D135" s="50">
        <v>0</v>
      </c>
      <c r="E135" s="50">
        <v>0</v>
      </c>
      <c r="F135" s="50">
        <v>0</v>
      </c>
      <c r="G135" s="48">
        <v>0</v>
      </c>
      <c r="H135" s="48">
        <v>0</v>
      </c>
      <c r="I135" s="50">
        <v>0</v>
      </c>
      <c r="J135" s="50">
        <v>0</v>
      </c>
      <c r="K135" s="50">
        <v>0</v>
      </c>
      <c r="L135" s="50">
        <v>0</v>
      </c>
      <c r="M135" s="48">
        <v>0</v>
      </c>
      <c r="N135" s="48">
        <v>0</v>
      </c>
      <c r="O135" s="50">
        <v>0</v>
      </c>
      <c r="P135" s="50">
        <v>0</v>
      </c>
      <c r="Q135" s="50">
        <v>0</v>
      </c>
      <c r="R135" s="50">
        <v>0</v>
      </c>
      <c r="S135" s="48">
        <v>0</v>
      </c>
      <c r="T135" s="48">
        <v>0</v>
      </c>
      <c r="U135" s="50">
        <v>0</v>
      </c>
      <c r="V135" s="50">
        <v>0</v>
      </c>
      <c r="W135" s="50">
        <v>0</v>
      </c>
      <c r="X135" s="50">
        <v>0</v>
      </c>
      <c r="Y135" s="48">
        <v>0</v>
      </c>
      <c r="Z135" s="48">
        <v>0</v>
      </c>
      <c r="AA135" s="12">
        <v>0</v>
      </c>
      <c r="AB135" s="12">
        <v>0</v>
      </c>
      <c r="AC135" s="12">
        <v>0</v>
      </c>
      <c r="AD135" s="12">
        <v>0</v>
      </c>
      <c r="AE135" s="11">
        <v>0</v>
      </c>
      <c r="AF135" s="11">
        <v>0</v>
      </c>
    </row>
    <row r="136" spans="1:32" ht="21.75" customHeight="1" hidden="1">
      <c r="A136" s="24" t="s">
        <v>66</v>
      </c>
      <c r="B136" s="46">
        <f t="shared" si="33"/>
        <v>0</v>
      </c>
      <c r="C136" s="50">
        <v>0</v>
      </c>
      <c r="D136" s="50">
        <v>0</v>
      </c>
      <c r="E136" s="50">
        <v>0</v>
      </c>
      <c r="F136" s="50">
        <v>0</v>
      </c>
      <c r="G136" s="48">
        <v>0</v>
      </c>
      <c r="H136" s="48">
        <v>0</v>
      </c>
      <c r="I136" s="50">
        <v>0</v>
      </c>
      <c r="J136" s="50">
        <v>0</v>
      </c>
      <c r="K136" s="50">
        <v>0</v>
      </c>
      <c r="L136" s="50">
        <v>0</v>
      </c>
      <c r="M136" s="48">
        <v>0</v>
      </c>
      <c r="N136" s="48">
        <v>0</v>
      </c>
      <c r="O136" s="50">
        <v>0</v>
      </c>
      <c r="P136" s="50">
        <v>0</v>
      </c>
      <c r="Q136" s="50">
        <v>0</v>
      </c>
      <c r="R136" s="50">
        <v>0</v>
      </c>
      <c r="S136" s="48">
        <v>0</v>
      </c>
      <c r="T136" s="48">
        <v>0</v>
      </c>
      <c r="U136" s="50">
        <v>0</v>
      </c>
      <c r="V136" s="50">
        <v>0</v>
      </c>
      <c r="W136" s="50">
        <v>0</v>
      </c>
      <c r="X136" s="50">
        <v>0</v>
      </c>
      <c r="Y136" s="48">
        <v>0</v>
      </c>
      <c r="Z136" s="48">
        <v>0</v>
      </c>
      <c r="AA136" s="12">
        <v>0</v>
      </c>
      <c r="AB136" s="12">
        <v>0</v>
      </c>
      <c r="AC136" s="12">
        <v>0</v>
      </c>
      <c r="AD136" s="12">
        <v>0</v>
      </c>
      <c r="AE136" s="11">
        <v>0</v>
      </c>
      <c r="AF136" s="11">
        <v>0</v>
      </c>
    </row>
    <row r="137" spans="1:32" ht="21.75" customHeight="1" hidden="1">
      <c r="A137" s="24" t="s">
        <v>67</v>
      </c>
      <c r="B137" s="46">
        <f t="shared" si="33"/>
        <v>0</v>
      </c>
      <c r="C137" s="50">
        <v>0</v>
      </c>
      <c r="D137" s="50">
        <v>0</v>
      </c>
      <c r="E137" s="50">
        <v>0</v>
      </c>
      <c r="F137" s="50">
        <v>0</v>
      </c>
      <c r="G137" s="48">
        <v>0</v>
      </c>
      <c r="H137" s="48">
        <v>0</v>
      </c>
      <c r="I137" s="50">
        <v>0</v>
      </c>
      <c r="J137" s="50">
        <v>0</v>
      </c>
      <c r="K137" s="50">
        <v>0</v>
      </c>
      <c r="L137" s="50">
        <v>0</v>
      </c>
      <c r="M137" s="48">
        <v>0</v>
      </c>
      <c r="N137" s="48">
        <v>0</v>
      </c>
      <c r="O137" s="50">
        <v>0</v>
      </c>
      <c r="P137" s="50">
        <v>0</v>
      </c>
      <c r="Q137" s="50">
        <v>0</v>
      </c>
      <c r="R137" s="50">
        <v>0</v>
      </c>
      <c r="S137" s="48">
        <v>0</v>
      </c>
      <c r="T137" s="48">
        <v>0</v>
      </c>
      <c r="U137" s="50">
        <v>0</v>
      </c>
      <c r="V137" s="50">
        <v>0</v>
      </c>
      <c r="W137" s="50">
        <v>0</v>
      </c>
      <c r="X137" s="50">
        <v>0</v>
      </c>
      <c r="Y137" s="48">
        <v>0</v>
      </c>
      <c r="Z137" s="48">
        <v>0</v>
      </c>
      <c r="AA137" s="12">
        <v>0</v>
      </c>
      <c r="AB137" s="12">
        <v>0</v>
      </c>
      <c r="AC137" s="12">
        <v>0</v>
      </c>
      <c r="AD137" s="12">
        <v>0</v>
      </c>
      <c r="AE137" s="11">
        <v>0</v>
      </c>
      <c r="AF137" s="11">
        <v>0</v>
      </c>
    </row>
    <row r="138" spans="1:32" ht="21.75" customHeight="1" hidden="1">
      <c r="A138" s="24" t="s">
        <v>68</v>
      </c>
      <c r="B138" s="46">
        <f t="shared" si="33"/>
        <v>0</v>
      </c>
      <c r="C138" s="51">
        <v>0</v>
      </c>
      <c r="D138" s="51">
        <v>0</v>
      </c>
      <c r="E138" s="51">
        <v>0</v>
      </c>
      <c r="F138" s="51">
        <v>0</v>
      </c>
      <c r="G138" s="52">
        <v>0</v>
      </c>
      <c r="H138" s="52">
        <v>0</v>
      </c>
      <c r="I138" s="51">
        <v>0</v>
      </c>
      <c r="J138" s="51">
        <v>0</v>
      </c>
      <c r="K138" s="51">
        <v>0</v>
      </c>
      <c r="L138" s="51">
        <v>0</v>
      </c>
      <c r="M138" s="52">
        <v>0</v>
      </c>
      <c r="N138" s="52">
        <v>0</v>
      </c>
      <c r="O138" s="51">
        <v>0</v>
      </c>
      <c r="P138" s="51">
        <v>0</v>
      </c>
      <c r="Q138" s="51">
        <v>0</v>
      </c>
      <c r="R138" s="51">
        <v>0</v>
      </c>
      <c r="S138" s="52">
        <v>0</v>
      </c>
      <c r="T138" s="52">
        <v>0</v>
      </c>
      <c r="U138" s="51">
        <v>0</v>
      </c>
      <c r="V138" s="51">
        <v>0</v>
      </c>
      <c r="W138" s="51">
        <v>0</v>
      </c>
      <c r="X138" s="51">
        <v>0</v>
      </c>
      <c r="Y138" s="52">
        <v>0</v>
      </c>
      <c r="Z138" s="52">
        <v>0</v>
      </c>
      <c r="AA138" s="13">
        <v>0</v>
      </c>
      <c r="AB138" s="13">
        <v>0</v>
      </c>
      <c r="AC138" s="13">
        <v>0</v>
      </c>
      <c r="AD138" s="13">
        <v>0</v>
      </c>
      <c r="AE138" s="25">
        <v>0</v>
      </c>
      <c r="AF138" s="25">
        <v>0</v>
      </c>
    </row>
    <row r="139" spans="1:32" ht="15" customHeight="1">
      <c r="A139" s="2"/>
      <c r="B139" s="14"/>
      <c r="C139" s="15"/>
      <c r="D139" s="15"/>
      <c r="E139" s="15"/>
      <c r="F139" s="15"/>
      <c r="G139" s="7"/>
      <c r="H139" s="7"/>
      <c r="I139" s="15"/>
      <c r="J139" s="15"/>
      <c r="K139" s="15"/>
      <c r="L139" s="15"/>
      <c r="M139" s="7"/>
      <c r="N139" s="7"/>
      <c r="O139" s="15"/>
      <c r="P139" s="15"/>
      <c r="Q139" s="15"/>
      <c r="R139" s="56" t="s">
        <v>70</v>
      </c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7"/>
      <c r="AF139" s="7"/>
    </row>
    <row r="140" spans="1:32" ht="15" customHeight="1">
      <c r="A140" s="60" t="s">
        <v>71</v>
      </c>
      <c r="B140" s="60"/>
      <c r="C140" s="60"/>
      <c r="D140" s="60"/>
      <c r="E140" s="60"/>
      <c r="F140" s="60"/>
      <c r="G140" s="7"/>
      <c r="H140" s="7"/>
      <c r="I140" s="15"/>
      <c r="J140" s="15"/>
      <c r="K140" s="15"/>
      <c r="L140" s="15"/>
      <c r="M140" s="7"/>
      <c r="N140" s="7"/>
      <c r="O140" s="15"/>
      <c r="P140" s="15"/>
      <c r="Q140" s="15"/>
      <c r="R140" s="57" t="s">
        <v>72</v>
      </c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7"/>
      <c r="AF140" s="7"/>
    </row>
  </sheetData>
  <sheetProtection/>
  <mergeCells count="23">
    <mergeCell ref="A140:F140"/>
    <mergeCell ref="U5:Z5"/>
    <mergeCell ref="AA5:AF5"/>
    <mergeCell ref="D6:H6"/>
    <mergeCell ref="O6:O7"/>
    <mergeCell ref="I6:I7"/>
    <mergeCell ref="U6:U7"/>
    <mergeCell ref="AB6:AF6"/>
    <mergeCell ref="C6:C7"/>
    <mergeCell ref="P6:T6"/>
    <mergeCell ref="V6:Z6"/>
    <mergeCell ref="J6:N6"/>
    <mergeCell ref="AA6:AA7"/>
    <mergeCell ref="A3:Z3"/>
    <mergeCell ref="A1:J1"/>
    <mergeCell ref="A2:J2"/>
    <mergeCell ref="R139:AD139"/>
    <mergeCell ref="R140:AD140"/>
    <mergeCell ref="A5:A7"/>
    <mergeCell ref="B5:B7"/>
    <mergeCell ref="C5:H5"/>
    <mergeCell ref="I5:N5"/>
    <mergeCell ref="O5:T5"/>
  </mergeCells>
  <dataValidations count="2"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C131:AF132">
      <formula1>0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133:AF133">
      <formula1>0</formula1>
    </dataValidation>
  </dataValidations>
  <printOptions/>
  <pageMargins left="0.42" right="0.31" top="0.26" bottom="0.2" header="0.29" footer="0.2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AutoBVT</dc:creator>
  <cp:keywords/>
  <dc:description/>
  <cp:lastModifiedBy>hp</cp:lastModifiedBy>
  <cp:lastPrinted>2024-01-12T07:44:53Z</cp:lastPrinted>
  <dcterms:created xsi:type="dcterms:W3CDTF">2017-03-28T05:23:57Z</dcterms:created>
  <dcterms:modified xsi:type="dcterms:W3CDTF">2024-01-12T07:50:57Z</dcterms:modified>
  <cp:category/>
  <cp:version/>
  <cp:contentType/>
  <cp:contentStatus/>
</cp:coreProperties>
</file>