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Cuối HK" sheetId="1" r:id="rId1"/>
  </sheets>
  <definedNames>
    <definedName name="_xlnm.Print_Titles" localSheetId="0">'Cuối HK'!$8:$10</definedName>
  </definedNames>
  <calcPr fullCalcOnLoad="1"/>
</workbook>
</file>

<file path=xl/sharedStrings.xml><?xml version="1.0" encoding="utf-8"?>
<sst xmlns="http://schemas.openxmlformats.org/spreadsheetml/2006/main" count="132" uniqueCount="38">
  <si>
    <t>UBND THÀNH PHỐ THỦ DẦU MỘT</t>
  </si>
  <si>
    <t xml:space="preserve">CỘNG HÒA XÃ HỘI CHỦ NGHĨA VIỆT NAM </t>
  </si>
  <si>
    <t>TRƯỜNG TIỂU HỌC PHÚ THỌ</t>
  </si>
  <si>
    <t>Độc lập - Tự do - Hạnh phúc</t>
  </si>
  <si>
    <t>Bình Dương, ngày 12 tháng 01 năm 2024</t>
  </si>
  <si>
    <t>THỐNG KÊ ĐIỂM SỐ HỌC SINH TIỂU HỌC CUỐI HỌC KÌ 1 - NĂM HỌC 2023 - 2024</t>
  </si>
  <si>
    <t>Toàn trường</t>
  </si>
  <si>
    <t>Lớp 1</t>
  </si>
  <si>
    <t>Lớp 2</t>
  </si>
  <si>
    <t>Lớp 3</t>
  </si>
  <si>
    <t>Lớp 4</t>
  </si>
  <si>
    <t>Lớp 5</t>
  </si>
  <si>
    <t>Tổng số</t>
  </si>
  <si>
    <t>Tỉ lệ</t>
  </si>
  <si>
    <t>Nữ</t>
  </si>
  <si>
    <t>Dân tộc</t>
  </si>
  <si>
    <t>Nữ dân tộc</t>
  </si>
  <si>
    <t>Lớp ghép</t>
  </si>
  <si>
    <t>Khuyết tật</t>
  </si>
  <si>
    <t>Trong tổng số</t>
  </si>
  <si>
    <t>1. Tiếng Việt</t>
  </si>
  <si>
    <t>Điểm 10</t>
  </si>
  <si>
    <t>Điểm 9</t>
  </si>
  <si>
    <t>Điểm 8</t>
  </si>
  <si>
    <t>Điểm 7</t>
  </si>
  <si>
    <t>Điểm 6</t>
  </si>
  <si>
    <t>Điểm 5</t>
  </si>
  <si>
    <t>Dưới điểm 5</t>
  </si>
  <si>
    <t>2. Toán</t>
  </si>
  <si>
    <t>3. Khoa học</t>
  </si>
  <si>
    <t>4. Lịch sử và Địa lý</t>
  </si>
  <si>
    <t>5. Ngoại ngữ 1/Tiếng Anh</t>
  </si>
  <si>
    <t>6. Tin học</t>
  </si>
  <si>
    <t>6. Tin học và Công nghệ (Tin học)</t>
  </si>
  <si>
    <t>6. Tin học và Công nghệ (Công nghệ)</t>
  </si>
  <si>
    <t>NGƯỜI LẬP</t>
  </si>
  <si>
    <t xml:space="preserve">PHÓ HIỆU TRƯỞNG </t>
  </si>
  <si>
    <t>Phú Thọ, ngày 11 tháng 01 năm 2024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</si>
</sst>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;[Red]#,##0.0"/>
    <numFmt numFmtId="166" formatCode="0.0;[Red]0.0"/>
  </numFmts>
  <fonts count="44"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sz val="14"/>
      <color indexed="10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3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57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libri Light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164" fontId="5" fillId="0" borderId="0" xfId="0" applyNumberFormat="1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164" fontId="7" fillId="0" borderId="0" xfId="0" applyNumberFormat="1" applyFont="1" applyFill="1" applyAlignment="1" applyProtection="1">
      <alignment horizontal="center"/>
      <protection/>
    </xf>
    <xf numFmtId="164" fontId="4" fillId="0" borderId="0" xfId="0" applyNumberFormat="1" applyFon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2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textRotation="90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 vertical="center" textRotation="90" wrapText="1"/>
      <protection/>
    </xf>
    <xf numFmtId="0" fontId="4" fillId="0" borderId="12" xfId="0" applyFont="1" applyFill="1" applyBorder="1" applyAlignment="1" applyProtection="1">
      <alignment horizontal="center" vertical="center" textRotation="90" wrapText="1"/>
      <protection/>
    </xf>
    <xf numFmtId="2" fontId="4" fillId="0" borderId="13" xfId="0" applyNumberFormat="1" applyFont="1" applyFill="1" applyBorder="1" applyAlignment="1" applyProtection="1">
      <alignment vertical="center" textRotation="90" wrapText="1"/>
      <protection/>
    </xf>
    <xf numFmtId="2" fontId="4" fillId="0" borderId="14" xfId="0" applyNumberFormat="1" applyFont="1" applyFill="1" applyBorder="1" applyAlignment="1" applyProtection="1">
      <alignment vertical="center" textRotation="90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/>
    </xf>
    <xf numFmtId="0" fontId="5" fillId="33" borderId="0" xfId="0" applyFont="1" applyFill="1" applyAlignment="1" applyProtection="1">
      <alignment horizontal="center"/>
      <protection locked="0"/>
    </xf>
    <xf numFmtId="0" fontId="6" fillId="33" borderId="0" xfId="0" applyFont="1" applyFill="1" applyAlignment="1" applyProtection="1">
      <alignment horizontal="center"/>
      <protection locked="0"/>
    </xf>
    <xf numFmtId="49" fontId="26" fillId="0" borderId="18" xfId="0" applyNumberFormat="1" applyFont="1" applyFill="1" applyBorder="1" applyAlignment="1" applyProtection="1">
      <alignment horizontal="center" vertical="center" wrapText="1"/>
      <protection/>
    </xf>
    <xf numFmtId="1" fontId="25" fillId="0" borderId="18" xfId="0" applyNumberFormat="1" applyFont="1" applyFill="1" applyBorder="1" applyAlignment="1" applyProtection="1">
      <alignment horizontal="center" vertical="center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1" fontId="25" fillId="0" borderId="19" xfId="0" applyNumberFormat="1" applyFont="1" applyFill="1" applyBorder="1" applyAlignment="1" applyProtection="1">
      <alignment horizontal="center" vertical="center"/>
      <protection/>
    </xf>
    <xf numFmtId="1" fontId="25" fillId="33" borderId="19" xfId="0" applyNumberFormat="1" applyFont="1" applyFill="1" applyBorder="1" applyAlignment="1" applyProtection="1">
      <alignment horizontal="center" vertical="center"/>
      <protection locked="0"/>
    </xf>
    <xf numFmtId="1" fontId="25" fillId="33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center" vertical="center" wrapText="1"/>
      <protection/>
    </xf>
    <xf numFmtId="1" fontId="25" fillId="0" borderId="22" xfId="0" applyNumberFormat="1" applyFont="1" applyFill="1" applyBorder="1" applyAlignment="1" applyProtection="1">
      <alignment horizontal="center" vertical="center"/>
      <protection/>
    </xf>
    <xf numFmtId="1" fontId="25" fillId="33" borderId="21" xfId="0" applyNumberFormat="1" applyFont="1" applyFill="1" applyBorder="1" applyAlignment="1" applyProtection="1">
      <alignment horizontal="center" vertical="center"/>
      <protection locked="0"/>
    </xf>
    <xf numFmtId="1" fontId="25" fillId="33" borderId="23" xfId="0" applyNumberFormat="1" applyFont="1" applyFill="1" applyBorder="1" applyAlignment="1" applyProtection="1">
      <alignment horizontal="center" vertical="center"/>
      <protection locked="0"/>
    </xf>
    <xf numFmtId="1" fontId="25" fillId="34" borderId="18" xfId="0" applyNumberFormat="1" applyFont="1" applyFill="1" applyBorder="1" applyAlignment="1" applyProtection="1">
      <alignment horizontal="center" vertical="center"/>
      <protection/>
    </xf>
    <xf numFmtId="1" fontId="25" fillId="34" borderId="19" xfId="0" applyNumberFormat="1" applyFont="1" applyFill="1" applyBorder="1" applyAlignment="1" applyProtection="1">
      <alignment horizontal="center" vertical="center"/>
      <protection/>
    </xf>
    <xf numFmtId="1" fontId="25" fillId="34" borderId="20" xfId="0" applyNumberFormat="1" applyFont="1" applyFill="1" applyBorder="1" applyAlignment="1" applyProtection="1">
      <alignment horizontal="center" vertical="center"/>
      <protection/>
    </xf>
    <xf numFmtId="1" fontId="25" fillId="34" borderId="21" xfId="0" applyNumberFormat="1" applyFont="1" applyFill="1" applyBorder="1" applyAlignment="1" applyProtection="1">
      <alignment horizontal="center" vertical="center"/>
      <protection/>
    </xf>
    <xf numFmtId="1" fontId="25" fillId="34" borderId="23" xfId="0" applyNumberFormat="1" applyFont="1" applyFill="1" applyBorder="1" applyAlignment="1" applyProtection="1">
      <alignment horizontal="center" vertical="center"/>
      <protection/>
    </xf>
    <xf numFmtId="49" fontId="0" fillId="0" borderId="22" xfId="0" applyNumberFormat="1" applyFont="1" applyFill="1" applyBorder="1" applyAlignment="1" applyProtection="1">
      <alignment horizontal="center" vertical="center" wrapText="1"/>
      <protection/>
    </xf>
    <xf numFmtId="49" fontId="26" fillId="0" borderId="21" xfId="0" applyNumberFormat="1" applyFont="1" applyFill="1" applyBorder="1" applyAlignment="1" applyProtection="1">
      <alignment horizontal="center" vertical="center" wrapText="1"/>
      <protection/>
    </xf>
    <xf numFmtId="1" fontId="25" fillId="33" borderId="14" xfId="0" applyNumberFormat="1" applyFont="1" applyFill="1" applyBorder="1" applyAlignment="1" applyProtection="1">
      <alignment horizontal="center" vertical="center"/>
      <protection locked="0"/>
    </xf>
    <xf numFmtId="1" fontId="25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horizontal="center" vertical="center" wrapText="1"/>
      <protection/>
    </xf>
    <xf numFmtId="1" fontId="25" fillId="0" borderId="0" xfId="0" applyNumberFormat="1" applyFont="1" applyFill="1" applyBorder="1" applyAlignment="1" applyProtection="1">
      <alignment horizontal="center" vertical="center"/>
      <protection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2" fontId="25" fillId="0" borderId="0" xfId="0" applyNumberFormat="1" applyFont="1" applyFill="1" applyBorder="1" applyAlignment="1" applyProtection="1">
      <alignment horizontal="center" vertical="center"/>
      <protection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 locked="0"/>
    </xf>
    <xf numFmtId="165" fontId="25" fillId="0" borderId="18" xfId="0" applyNumberFormat="1" applyFont="1" applyFill="1" applyBorder="1" applyAlignment="1" applyProtection="1">
      <alignment horizontal="center" vertical="center"/>
      <protection/>
    </xf>
    <xf numFmtId="165" fontId="25" fillId="34" borderId="18" xfId="0" applyNumberFormat="1" applyFont="1" applyFill="1" applyBorder="1" applyAlignment="1" applyProtection="1">
      <alignment horizontal="center" vertical="center"/>
      <protection/>
    </xf>
    <xf numFmtId="165" fontId="25" fillId="34" borderId="19" xfId="0" applyNumberFormat="1" applyFont="1" applyFill="1" applyBorder="1" applyAlignment="1" applyProtection="1">
      <alignment horizontal="center" vertical="center"/>
      <protection/>
    </xf>
    <xf numFmtId="165" fontId="25" fillId="0" borderId="10" xfId="0" applyNumberFormat="1" applyFont="1" applyFill="1" applyBorder="1" applyAlignment="1" applyProtection="1">
      <alignment horizontal="center" vertical="center"/>
      <protection/>
    </xf>
    <xf numFmtId="166" fontId="25" fillId="0" borderId="18" xfId="0" applyNumberFormat="1" applyFont="1" applyFill="1" applyBorder="1" applyAlignment="1" applyProtection="1">
      <alignment horizontal="center" vertical="center"/>
      <protection/>
    </xf>
    <xf numFmtId="166" fontId="25" fillId="0" borderId="10" xfId="0" applyNumberFormat="1" applyFont="1" applyFill="1" applyBorder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CC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83"/>
  <sheetViews>
    <sheetView tabSelected="1" zoomScale="85" zoomScaleNormal="85" zoomScalePageLayoutView="0" workbookViewId="0" topLeftCell="A1">
      <selection activeCell="BD18" sqref="BD18"/>
    </sheetView>
  </sheetViews>
  <sheetFormatPr defaultColWidth="9.00390625" defaultRowHeight="15.75" customHeight="1"/>
  <cols>
    <col min="1" max="1" width="12.375" style="1" customWidth="1"/>
    <col min="2" max="2" width="6.25390625" style="7" customWidth="1"/>
    <col min="3" max="3" width="6.50390625" style="13" customWidth="1"/>
    <col min="4" max="5" width="5.125" style="1" customWidth="1"/>
    <col min="6" max="6" width="6.375" style="13" customWidth="1"/>
    <col min="7" max="7" width="4.625" style="7" customWidth="1"/>
    <col min="8" max="8" width="3.375" style="1" customWidth="1"/>
    <col min="9" max="9" width="3.375" style="0" customWidth="1"/>
    <col min="10" max="10" width="5.125" style="7" customWidth="1"/>
    <col min="11" max="11" width="6.00390625" style="13" customWidth="1"/>
    <col min="12" max="13" width="5.125" style="1" customWidth="1"/>
    <col min="14" max="14" width="6.00390625" style="13" customWidth="1"/>
    <col min="15" max="15" width="4.625" style="7" customWidth="1"/>
    <col min="16" max="16" width="3.375" style="1" customWidth="1"/>
    <col min="17" max="17" width="3.375" style="0" customWidth="1"/>
    <col min="18" max="18" width="5.125" style="0" customWidth="1"/>
    <col min="19" max="19" width="6.00390625" style="13" customWidth="1"/>
    <col min="20" max="20" width="5.125" style="1" customWidth="1"/>
    <col min="21" max="21" width="5.125" style="7" customWidth="1"/>
    <col min="22" max="22" width="6.50390625" style="13" customWidth="1"/>
    <col min="23" max="23" width="4.625" style="1" customWidth="1"/>
    <col min="24" max="24" width="3.375" style="1" customWidth="1"/>
    <col min="25" max="25" width="3.375" style="7" customWidth="1"/>
    <col min="26" max="26" width="5.125" style="1" customWidth="1"/>
    <col min="27" max="27" width="6.375" style="13" customWidth="1"/>
    <col min="28" max="29" width="5.125" style="0" customWidth="1"/>
    <col min="30" max="30" width="6.375" style="13" customWidth="1"/>
    <col min="31" max="31" width="4.625" style="0" customWidth="1"/>
    <col min="32" max="32" width="3.375" style="8" customWidth="1"/>
    <col min="33" max="33" width="3.375" style="0" customWidth="1"/>
    <col min="34" max="34" width="5.125" style="0" customWidth="1"/>
    <col min="35" max="35" width="6.25390625" style="13" customWidth="1"/>
    <col min="36" max="36" width="5.125" style="8" customWidth="1"/>
    <col min="37" max="37" width="5.125" style="0" customWidth="1"/>
    <col min="38" max="38" width="6.25390625" style="13" customWidth="1"/>
    <col min="39" max="39" width="4.625" style="0" customWidth="1"/>
    <col min="40" max="41" width="3.375" style="0" customWidth="1"/>
    <col min="42" max="42" width="5.125" style="8" customWidth="1"/>
    <col min="43" max="43" width="7.375" style="13" customWidth="1"/>
    <col min="44" max="45" width="5.125" style="0" customWidth="1"/>
    <col min="46" max="46" width="6.125" style="13" customWidth="1"/>
    <col min="47" max="47" width="4.625" style="8" customWidth="1"/>
    <col min="48" max="49" width="3.375" style="0" customWidth="1"/>
    <col min="50" max="50" width="4.50390625" style="1" customWidth="1"/>
    <col min="51" max="51" width="4.50390625" style="1" hidden="1" customWidth="1"/>
    <col min="52" max="52" width="4.50390625" style="1" customWidth="1"/>
    <col min="53" max="53" width="3.50390625" style="1" customWidth="1"/>
    <col min="54" max="54" width="3.50390625" style="1" hidden="1" customWidth="1"/>
    <col min="55" max="58" width="3.50390625" style="1" customWidth="1"/>
    <col min="59" max="59" width="3.50390625" style="1" hidden="1" customWidth="1"/>
    <col min="60" max="61" width="3.50390625" style="1" customWidth="1"/>
    <col min="62" max="62" width="3.50390625" style="1" hidden="1" customWidth="1"/>
    <col min="63" max="65" width="3.50390625" style="1" customWidth="1"/>
  </cols>
  <sheetData>
    <row r="1" spans="1:49" ht="18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6" t="s">
        <v>1</v>
      </c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</row>
    <row r="2" spans="1:49" ht="18.75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6" t="s">
        <v>3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</row>
    <row r="3" spans="1:49" ht="9" customHeight="1">
      <c r="A3" s="2"/>
      <c r="B3" s="3"/>
      <c r="C3" s="11"/>
      <c r="D3" s="2"/>
      <c r="E3" s="2"/>
      <c r="F3" s="11"/>
      <c r="G3" s="3"/>
      <c r="H3" s="2"/>
      <c r="I3" s="2"/>
      <c r="J3" s="3"/>
      <c r="K3" s="11"/>
      <c r="L3" s="2"/>
      <c r="M3" s="2"/>
      <c r="N3" s="11"/>
      <c r="O3" s="3"/>
      <c r="P3" s="2"/>
      <c r="Q3" s="2"/>
      <c r="R3" s="2"/>
      <c r="S3" s="11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49" ht="18.75" customHeight="1">
      <c r="A4" s="2"/>
      <c r="B4" s="3"/>
      <c r="C4" s="11"/>
      <c r="D4" s="2"/>
      <c r="E4" s="2"/>
      <c r="F4" s="11"/>
      <c r="G4" s="3"/>
      <c r="H4" s="2"/>
      <c r="I4" s="2"/>
      <c r="J4" s="28" t="s">
        <v>4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</row>
    <row r="5" spans="1:49" ht="5.25" customHeight="1">
      <c r="A5" s="2"/>
      <c r="B5" s="3"/>
      <c r="C5" s="11"/>
      <c r="D5" s="2"/>
      <c r="E5" s="2"/>
      <c r="F5" s="11"/>
      <c r="G5" s="3"/>
      <c r="H5" s="2"/>
      <c r="I5" s="2"/>
      <c r="J5" s="3"/>
      <c r="K5" s="11"/>
      <c r="L5" s="2"/>
      <c r="M5" s="2"/>
      <c r="N5" s="11"/>
      <c r="O5" s="3"/>
      <c r="P5" s="2"/>
      <c r="Q5" s="2"/>
      <c r="R5" s="2"/>
      <c r="S5" s="11"/>
      <c r="T5" s="4"/>
      <c r="U5" s="4"/>
      <c r="V5" s="11"/>
      <c r="W5" s="4"/>
      <c r="X5" s="4"/>
      <c r="Y5" s="4"/>
      <c r="Z5" s="4"/>
      <c r="AA5" s="11"/>
      <c r="AB5" s="4"/>
      <c r="AC5" s="4"/>
      <c r="AD5" s="11"/>
      <c r="AE5" s="4"/>
      <c r="AF5" s="4"/>
      <c r="AG5" s="4"/>
      <c r="AH5" s="4"/>
      <c r="AI5" s="11"/>
      <c r="AJ5" s="4"/>
      <c r="AK5" s="4"/>
      <c r="AL5" s="11"/>
      <c r="AM5" s="4"/>
      <c r="AN5" s="4"/>
      <c r="AO5" s="4"/>
      <c r="AP5" s="4"/>
      <c r="AQ5" s="11"/>
      <c r="AR5" s="4"/>
      <c r="AS5" s="4"/>
      <c r="AT5" s="11"/>
      <c r="AU5" s="4"/>
      <c r="AV5" s="4"/>
      <c r="AW5" s="4"/>
    </row>
    <row r="6" spans="1:49" ht="19.5" customHeight="1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ht="15.75" customHeight="1">
      <c r="A7" s="5"/>
      <c r="B7" s="6"/>
      <c r="C7" s="12"/>
      <c r="D7" s="5"/>
      <c r="E7" s="5"/>
      <c r="F7" s="12"/>
      <c r="G7" s="6"/>
      <c r="H7" s="5"/>
      <c r="I7" s="5"/>
      <c r="J7" s="6"/>
      <c r="K7" s="12"/>
      <c r="L7" s="5"/>
      <c r="M7" s="5"/>
      <c r="N7" s="12"/>
      <c r="O7" s="6"/>
      <c r="P7" s="5"/>
      <c r="Q7" s="5"/>
      <c r="R7" s="5"/>
      <c r="S7" s="12"/>
      <c r="T7" s="5"/>
      <c r="U7" s="6"/>
      <c r="V7" s="12"/>
      <c r="W7" s="5"/>
      <c r="X7" s="5"/>
      <c r="Y7" s="6"/>
      <c r="Z7" s="5"/>
      <c r="AA7" s="12"/>
      <c r="AB7" s="5"/>
      <c r="AC7" s="5"/>
      <c r="AD7" s="12"/>
      <c r="AE7" s="5"/>
      <c r="AF7" s="6"/>
      <c r="AG7" s="5"/>
      <c r="AH7" s="5"/>
      <c r="AI7" s="12"/>
      <c r="AJ7" s="6"/>
      <c r="AK7" s="5"/>
      <c r="AL7" s="12"/>
      <c r="AM7" s="5"/>
      <c r="AN7" s="5"/>
      <c r="AO7" s="5"/>
      <c r="AP7" s="6"/>
      <c r="AQ7" s="12"/>
      <c r="AR7" s="5"/>
      <c r="AS7" s="5"/>
      <c r="AT7" s="12"/>
      <c r="AU7" s="6"/>
      <c r="AV7" s="5"/>
      <c r="AW7" s="5"/>
    </row>
    <row r="8" spans="1:65" ht="14.25" customHeight="1">
      <c r="A8" s="23"/>
      <c r="B8" s="16" t="s">
        <v>6</v>
      </c>
      <c r="C8" s="16"/>
      <c r="D8" s="16"/>
      <c r="E8" s="16"/>
      <c r="F8" s="16"/>
      <c r="G8" s="16"/>
      <c r="H8" s="16"/>
      <c r="I8" s="16"/>
      <c r="J8" s="22" t="s">
        <v>7</v>
      </c>
      <c r="K8" s="22"/>
      <c r="L8" s="16"/>
      <c r="M8" s="16"/>
      <c r="N8" s="16"/>
      <c r="O8" s="16"/>
      <c r="P8" s="16"/>
      <c r="Q8" s="16"/>
      <c r="R8" s="16" t="s">
        <v>8</v>
      </c>
      <c r="S8" s="16"/>
      <c r="T8" s="16"/>
      <c r="U8" s="16"/>
      <c r="V8" s="16"/>
      <c r="W8" s="16"/>
      <c r="X8" s="16"/>
      <c r="Y8" s="16"/>
      <c r="Z8" s="16" t="s">
        <v>9</v>
      </c>
      <c r="AA8" s="16"/>
      <c r="AB8" s="16"/>
      <c r="AC8" s="16"/>
      <c r="AD8" s="16"/>
      <c r="AE8" s="16"/>
      <c r="AF8" s="16"/>
      <c r="AG8" s="16"/>
      <c r="AH8" s="23" t="s">
        <v>10</v>
      </c>
      <c r="AI8" s="24"/>
      <c r="AJ8" s="24"/>
      <c r="AK8" s="24"/>
      <c r="AL8" s="24"/>
      <c r="AM8" s="24"/>
      <c r="AN8" s="24"/>
      <c r="AO8" s="22"/>
      <c r="AP8" s="16" t="s">
        <v>11</v>
      </c>
      <c r="AQ8" s="16"/>
      <c r="AR8" s="16"/>
      <c r="AS8" s="16"/>
      <c r="AT8" s="16"/>
      <c r="AU8" s="16"/>
      <c r="AV8" s="16"/>
      <c r="AW8" s="16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4.25" customHeight="1">
      <c r="A9" s="23"/>
      <c r="B9" s="15" t="s">
        <v>12</v>
      </c>
      <c r="C9" s="20" t="s">
        <v>13</v>
      </c>
      <c r="D9" s="15" t="s">
        <v>14</v>
      </c>
      <c r="E9" s="15" t="s">
        <v>15</v>
      </c>
      <c r="F9" s="20" t="s">
        <v>13</v>
      </c>
      <c r="G9" s="15" t="s">
        <v>16</v>
      </c>
      <c r="H9" s="15" t="s">
        <v>17</v>
      </c>
      <c r="I9" s="15" t="s">
        <v>18</v>
      </c>
      <c r="J9" s="18" t="s">
        <v>12</v>
      </c>
      <c r="K9" s="20" t="s">
        <v>13</v>
      </c>
      <c r="L9" s="16" t="s">
        <v>19</v>
      </c>
      <c r="M9" s="16"/>
      <c r="N9" s="16"/>
      <c r="O9" s="16"/>
      <c r="P9" s="16"/>
      <c r="Q9" s="16"/>
      <c r="R9" s="15" t="s">
        <v>12</v>
      </c>
      <c r="S9" s="20" t="s">
        <v>13</v>
      </c>
      <c r="T9" s="16" t="s">
        <v>19</v>
      </c>
      <c r="U9" s="16"/>
      <c r="V9" s="16"/>
      <c r="W9" s="16"/>
      <c r="X9" s="16"/>
      <c r="Y9" s="16"/>
      <c r="Z9" s="15" t="s">
        <v>12</v>
      </c>
      <c r="AA9" s="20" t="s">
        <v>13</v>
      </c>
      <c r="AB9" s="16" t="s">
        <v>19</v>
      </c>
      <c r="AC9" s="16"/>
      <c r="AD9" s="16"/>
      <c r="AE9" s="16"/>
      <c r="AF9" s="16"/>
      <c r="AG9" s="16"/>
      <c r="AH9" s="15" t="s">
        <v>12</v>
      </c>
      <c r="AI9" s="20" t="s">
        <v>13</v>
      </c>
      <c r="AJ9" s="16" t="s">
        <v>19</v>
      </c>
      <c r="AK9" s="16"/>
      <c r="AL9" s="16"/>
      <c r="AM9" s="16"/>
      <c r="AN9" s="16"/>
      <c r="AO9" s="16"/>
      <c r="AP9" s="15" t="s">
        <v>12</v>
      </c>
      <c r="AQ9" s="20" t="s">
        <v>13</v>
      </c>
      <c r="AR9" s="16" t="s">
        <v>19</v>
      </c>
      <c r="AS9" s="16"/>
      <c r="AT9" s="16"/>
      <c r="AU9" s="16"/>
      <c r="AV9" s="16"/>
      <c r="AW9" s="16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54" customHeight="1">
      <c r="A10" s="23"/>
      <c r="B10" s="15"/>
      <c r="C10" s="21"/>
      <c r="D10" s="15"/>
      <c r="E10" s="15"/>
      <c r="F10" s="21"/>
      <c r="G10" s="15"/>
      <c r="H10" s="15"/>
      <c r="I10" s="15"/>
      <c r="J10" s="19"/>
      <c r="K10" s="21"/>
      <c r="L10" s="14" t="s">
        <v>14</v>
      </c>
      <c r="M10" s="14" t="s">
        <v>15</v>
      </c>
      <c r="N10" s="14" t="s">
        <v>13</v>
      </c>
      <c r="O10" s="14" t="s">
        <v>16</v>
      </c>
      <c r="P10" s="14" t="s">
        <v>17</v>
      </c>
      <c r="Q10" s="14" t="s">
        <v>18</v>
      </c>
      <c r="R10" s="15"/>
      <c r="S10" s="21"/>
      <c r="T10" s="14" t="s">
        <v>14</v>
      </c>
      <c r="U10" s="14" t="s">
        <v>15</v>
      </c>
      <c r="V10" s="14" t="s">
        <v>13</v>
      </c>
      <c r="W10" s="14" t="s">
        <v>16</v>
      </c>
      <c r="X10" s="14" t="s">
        <v>17</v>
      </c>
      <c r="Y10" s="14" t="s">
        <v>18</v>
      </c>
      <c r="Z10" s="15"/>
      <c r="AA10" s="21"/>
      <c r="AB10" s="14" t="s">
        <v>14</v>
      </c>
      <c r="AC10" s="14" t="s">
        <v>15</v>
      </c>
      <c r="AD10" s="14" t="s">
        <v>13</v>
      </c>
      <c r="AE10" s="14" t="s">
        <v>16</v>
      </c>
      <c r="AF10" s="14" t="s">
        <v>17</v>
      </c>
      <c r="AG10" s="14" t="s">
        <v>18</v>
      </c>
      <c r="AH10" s="15"/>
      <c r="AI10" s="21"/>
      <c r="AJ10" s="14" t="s">
        <v>14</v>
      </c>
      <c r="AK10" s="14" t="s">
        <v>15</v>
      </c>
      <c r="AL10" s="14" t="s">
        <v>13</v>
      </c>
      <c r="AM10" s="14" t="s">
        <v>16</v>
      </c>
      <c r="AN10" s="14" t="s">
        <v>17</v>
      </c>
      <c r="AO10" s="14" t="s">
        <v>18</v>
      </c>
      <c r="AP10" s="15"/>
      <c r="AQ10" s="21"/>
      <c r="AR10" s="14" t="s">
        <v>14</v>
      </c>
      <c r="AS10" s="14" t="s">
        <v>15</v>
      </c>
      <c r="AT10" s="14" t="s">
        <v>13</v>
      </c>
      <c r="AU10" s="14" t="s">
        <v>16</v>
      </c>
      <c r="AV10" s="14" t="s">
        <v>17</v>
      </c>
      <c r="AW10" s="14" t="s">
        <v>18</v>
      </c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49" s="32" customFormat="1" ht="30.75" customHeight="1">
      <c r="A11" s="29" t="s">
        <v>20</v>
      </c>
      <c r="B11" s="30">
        <f aca="true" t="shared" si="0" ref="B11:B42">J11+R11+Z11+AH11+AP11</f>
        <v>1577</v>
      </c>
      <c r="C11" s="58"/>
      <c r="D11" s="30">
        <f aca="true" t="shared" si="1" ref="D11:D42">L11+T11+AB11+AJ11+AR11</f>
        <v>770</v>
      </c>
      <c r="E11" s="30">
        <f aca="true" t="shared" si="2" ref="E11:E42">M11+U11+AC11+AK11+AS11</f>
        <v>68</v>
      </c>
      <c r="F11" s="58">
        <f aca="true" t="shared" si="3" ref="F11:F42">IF(B11&gt;0,E11/B11*100,0)</f>
        <v>4.311984781230184</v>
      </c>
      <c r="G11" s="30">
        <f aca="true" t="shared" si="4" ref="G11:G42">O11+W11+AE11+AM11+AU11</f>
        <v>35</v>
      </c>
      <c r="H11" s="30">
        <f aca="true" t="shared" si="5" ref="H11:H42">P11+X11+AF11+AN11+AV11</f>
        <v>0</v>
      </c>
      <c r="I11" s="30">
        <f aca="true" t="shared" si="6" ref="I11:I42">Q11+Y11+AG11+AO11+AW11</f>
        <v>7</v>
      </c>
      <c r="J11" s="31">
        <f>SUM(J12:J18)</f>
        <v>353</v>
      </c>
      <c r="K11" s="58"/>
      <c r="L11" s="31">
        <f>SUM(L12:L18)</f>
        <v>186</v>
      </c>
      <c r="M11" s="31">
        <f>SUM(M12:M18)</f>
        <v>9</v>
      </c>
      <c r="N11" s="58">
        <f aca="true" t="shared" si="7" ref="N11:N26">IF(J11&gt;0,M11/J11*100,0)</f>
        <v>2.5495750708215295</v>
      </c>
      <c r="O11" s="31">
        <f>SUM(O12:O18)</f>
        <v>3</v>
      </c>
      <c r="P11" s="31">
        <f>SUM(P12:P18)</f>
        <v>0</v>
      </c>
      <c r="Q11" s="31">
        <f>SUM(Q12:Q18)</f>
        <v>3</v>
      </c>
      <c r="R11" s="31">
        <f>SUM(R12:R18)</f>
        <v>323</v>
      </c>
      <c r="S11" s="58"/>
      <c r="T11" s="31">
        <f>SUM(T12:T18)</f>
        <v>153</v>
      </c>
      <c r="U11" s="31">
        <f>SUM(U12:U18)</f>
        <v>20</v>
      </c>
      <c r="V11" s="58">
        <f aca="true" t="shared" si="8" ref="V11:V26">IF(R11&gt;0,U11/R11*100,0)</f>
        <v>6.191950464396285</v>
      </c>
      <c r="W11" s="31">
        <f>SUM(W12:W18)</f>
        <v>8</v>
      </c>
      <c r="X11" s="31">
        <f>SUM(X12:X18)</f>
        <v>0</v>
      </c>
      <c r="Y11" s="31">
        <f>SUM(Y12:Y18)</f>
        <v>3</v>
      </c>
      <c r="Z11" s="31">
        <f>SUM(Z12:Z18)</f>
        <v>300</v>
      </c>
      <c r="AA11" s="58"/>
      <c r="AB11" s="31">
        <f>SUM(AB12:AB18)</f>
        <v>149</v>
      </c>
      <c r="AC11" s="31">
        <f>SUM(AC12:AC18)</f>
        <v>13</v>
      </c>
      <c r="AD11" s="58">
        <f aca="true" t="shared" si="9" ref="AD11:AD26">IF(Z11&gt;0,AC11/Z11*100,0)</f>
        <v>4.333333333333334</v>
      </c>
      <c r="AE11" s="31">
        <f>SUM(AE12:AE18)</f>
        <v>8</v>
      </c>
      <c r="AF11" s="31">
        <f>SUM(AF12:AF18)</f>
        <v>0</v>
      </c>
      <c r="AG11" s="31">
        <f>SUM(AG12:AG18)</f>
        <v>0</v>
      </c>
      <c r="AH11" s="31">
        <f>SUM(AH12:AH18)</f>
        <v>327</v>
      </c>
      <c r="AI11" s="58"/>
      <c r="AJ11" s="31">
        <f>SUM(AJ12:AJ18)</f>
        <v>149</v>
      </c>
      <c r="AK11" s="31">
        <f>SUM(AK12:AK18)</f>
        <v>12</v>
      </c>
      <c r="AL11" s="58">
        <f aca="true" t="shared" si="10" ref="AL11:AL42">IF(AH11&gt;0,AK11/AH11*100,0)</f>
        <v>3.669724770642202</v>
      </c>
      <c r="AM11" s="31">
        <f>SUM(AM12:AM18)</f>
        <v>6</v>
      </c>
      <c r="AN11" s="31">
        <f>SUM(AN12:AN18)</f>
        <v>0</v>
      </c>
      <c r="AO11" s="31">
        <f>SUM(AO12:AO18)</f>
        <v>1</v>
      </c>
      <c r="AP11" s="31">
        <f>SUM(AP12:AP18)</f>
        <v>274</v>
      </c>
      <c r="AQ11" s="58"/>
      <c r="AR11" s="31">
        <f>SUM(AR12:AR18)</f>
        <v>133</v>
      </c>
      <c r="AS11" s="31">
        <f>SUM(AS12:AS18)</f>
        <v>14</v>
      </c>
      <c r="AT11" s="62">
        <f aca="true" t="shared" si="11" ref="AT11:AT42">IF(AP11&gt;0,AS11/AP11*100,0)</f>
        <v>5.109489051094891</v>
      </c>
      <c r="AU11" s="31">
        <f>SUM(AU12:AU18)</f>
        <v>10</v>
      </c>
      <c r="AV11" s="31">
        <f>SUM(AV12:AV18)</f>
        <v>0</v>
      </c>
      <c r="AW11" s="31">
        <f>SUM(AW12:AW18)</f>
        <v>0</v>
      </c>
    </row>
    <row r="12" spans="1:49" s="32" customFormat="1" ht="30.75" customHeight="1">
      <c r="A12" s="33" t="s">
        <v>21</v>
      </c>
      <c r="B12" s="34">
        <f t="shared" si="0"/>
        <v>278</v>
      </c>
      <c r="C12" s="58">
        <f>IF(B11&gt;0,B12/B11*100,0)</f>
        <v>17.6284083703234</v>
      </c>
      <c r="D12" s="34">
        <f t="shared" si="1"/>
        <v>191</v>
      </c>
      <c r="E12" s="34">
        <f t="shared" si="2"/>
        <v>9</v>
      </c>
      <c r="F12" s="58">
        <f t="shared" si="3"/>
        <v>3.237410071942446</v>
      </c>
      <c r="G12" s="34">
        <f t="shared" si="4"/>
        <v>5</v>
      </c>
      <c r="H12" s="34">
        <f t="shared" si="5"/>
        <v>0</v>
      </c>
      <c r="I12" s="34">
        <f t="shared" si="6"/>
        <v>0</v>
      </c>
      <c r="J12" s="35">
        <v>91</v>
      </c>
      <c r="K12" s="58">
        <f>IF(J11&gt;0,J12/J11*100,0)</f>
        <v>25.77903682719547</v>
      </c>
      <c r="L12" s="35">
        <v>58</v>
      </c>
      <c r="M12" s="35">
        <v>1</v>
      </c>
      <c r="N12" s="58">
        <f t="shared" si="7"/>
        <v>1.098901098901099</v>
      </c>
      <c r="O12" s="35">
        <v>0</v>
      </c>
      <c r="P12" s="35"/>
      <c r="Q12" s="36">
        <v>0</v>
      </c>
      <c r="R12" s="35">
        <v>64</v>
      </c>
      <c r="S12" s="58">
        <f>IF(R11&gt;0,R12/R11*100,0)</f>
        <v>19.814241486068113</v>
      </c>
      <c r="T12" s="35">
        <v>44</v>
      </c>
      <c r="U12" s="35">
        <v>2</v>
      </c>
      <c r="V12" s="58">
        <f t="shared" si="8"/>
        <v>3.125</v>
      </c>
      <c r="W12" s="35">
        <v>2</v>
      </c>
      <c r="X12" s="35"/>
      <c r="Y12" s="36">
        <v>0</v>
      </c>
      <c r="Z12" s="35">
        <v>55</v>
      </c>
      <c r="AA12" s="58">
        <f>IF(Z11&gt;0,Z12/Z11*100,0)</f>
        <v>18.333333333333332</v>
      </c>
      <c r="AB12" s="35">
        <v>38</v>
      </c>
      <c r="AC12" s="35">
        <v>3</v>
      </c>
      <c r="AD12" s="58">
        <f t="shared" si="9"/>
        <v>5.454545454545454</v>
      </c>
      <c r="AE12" s="35">
        <v>0</v>
      </c>
      <c r="AF12" s="35"/>
      <c r="AG12" s="36">
        <v>0</v>
      </c>
      <c r="AH12" s="35">
        <v>51</v>
      </c>
      <c r="AI12" s="58">
        <f>IF(AH11&gt;0,AH12/AH11*100,0)</f>
        <v>15.59633027522936</v>
      </c>
      <c r="AJ12" s="35">
        <v>37</v>
      </c>
      <c r="AK12" s="35">
        <v>3</v>
      </c>
      <c r="AL12" s="58">
        <f t="shared" si="10"/>
        <v>5.88235294117647</v>
      </c>
      <c r="AM12" s="35">
        <v>3</v>
      </c>
      <c r="AN12" s="35"/>
      <c r="AO12" s="36">
        <v>0</v>
      </c>
      <c r="AP12" s="35">
        <v>17</v>
      </c>
      <c r="AQ12" s="58">
        <f>IF(AP11&gt;0,AP12/AP11*100,0)</f>
        <v>6.204379562043796</v>
      </c>
      <c r="AR12" s="35">
        <v>14</v>
      </c>
      <c r="AS12" s="35">
        <v>0</v>
      </c>
      <c r="AT12" s="62">
        <f t="shared" si="11"/>
        <v>0</v>
      </c>
      <c r="AU12" s="35">
        <v>0</v>
      </c>
      <c r="AV12" s="35"/>
      <c r="AW12" s="35">
        <v>0</v>
      </c>
    </row>
    <row r="13" spans="1:49" s="32" customFormat="1" ht="30.75" customHeight="1">
      <c r="A13" s="33" t="s">
        <v>22</v>
      </c>
      <c r="B13" s="34">
        <f t="shared" si="0"/>
        <v>549</v>
      </c>
      <c r="C13" s="58">
        <f>IF(B11&gt;0,B13/B11*100,0)</f>
        <v>34.812935954343686</v>
      </c>
      <c r="D13" s="34">
        <f t="shared" si="1"/>
        <v>316</v>
      </c>
      <c r="E13" s="34">
        <f t="shared" si="2"/>
        <v>21</v>
      </c>
      <c r="F13" s="58">
        <f t="shared" si="3"/>
        <v>3.825136612021858</v>
      </c>
      <c r="G13" s="34">
        <f t="shared" si="4"/>
        <v>13</v>
      </c>
      <c r="H13" s="34">
        <f t="shared" si="5"/>
        <v>0</v>
      </c>
      <c r="I13" s="34">
        <f t="shared" si="6"/>
        <v>0</v>
      </c>
      <c r="J13" s="35">
        <v>92</v>
      </c>
      <c r="K13" s="58">
        <f>IF(J11&gt;0,J13/J11*100,0)</f>
        <v>26.062322946175637</v>
      </c>
      <c r="L13" s="35">
        <v>50</v>
      </c>
      <c r="M13" s="35">
        <v>3</v>
      </c>
      <c r="N13" s="58">
        <f t="shared" si="7"/>
        <v>3.260869565217391</v>
      </c>
      <c r="O13" s="35">
        <v>1</v>
      </c>
      <c r="P13" s="35"/>
      <c r="Q13" s="36">
        <v>0</v>
      </c>
      <c r="R13" s="35">
        <v>105</v>
      </c>
      <c r="S13" s="58">
        <f>IF(R11&gt;0,R13/R11*100,0)</f>
        <v>32.50773993808049</v>
      </c>
      <c r="T13" s="35">
        <v>57</v>
      </c>
      <c r="U13" s="35">
        <v>6</v>
      </c>
      <c r="V13" s="58">
        <f t="shared" si="8"/>
        <v>5.714285714285714</v>
      </c>
      <c r="W13" s="35">
        <v>2</v>
      </c>
      <c r="X13" s="35"/>
      <c r="Y13" s="36">
        <v>0</v>
      </c>
      <c r="Z13" s="35">
        <v>100</v>
      </c>
      <c r="AA13" s="58">
        <f>IF(Z11&gt;0,Z13/Z11*100,0)</f>
        <v>33.33333333333333</v>
      </c>
      <c r="AB13" s="35">
        <v>63</v>
      </c>
      <c r="AC13" s="35">
        <v>3</v>
      </c>
      <c r="AD13" s="58">
        <f t="shared" si="9"/>
        <v>3</v>
      </c>
      <c r="AE13" s="35">
        <v>3</v>
      </c>
      <c r="AF13" s="35"/>
      <c r="AG13" s="36">
        <v>0</v>
      </c>
      <c r="AH13" s="35">
        <v>126</v>
      </c>
      <c r="AI13" s="58">
        <f>IF(AH11&gt;0,AH13/AH11*100,0)</f>
        <v>38.53211009174312</v>
      </c>
      <c r="AJ13" s="35">
        <v>73</v>
      </c>
      <c r="AK13" s="35">
        <v>1</v>
      </c>
      <c r="AL13" s="58">
        <f t="shared" si="10"/>
        <v>0.7936507936507936</v>
      </c>
      <c r="AM13" s="35">
        <v>0</v>
      </c>
      <c r="AN13" s="35"/>
      <c r="AO13" s="36">
        <v>0</v>
      </c>
      <c r="AP13" s="35">
        <v>126</v>
      </c>
      <c r="AQ13" s="58">
        <f>IF(AP11&gt;0,AP13/AP11*100,0)</f>
        <v>45.98540145985402</v>
      </c>
      <c r="AR13" s="35">
        <v>73</v>
      </c>
      <c r="AS13" s="35">
        <v>8</v>
      </c>
      <c r="AT13" s="62">
        <f t="shared" si="11"/>
        <v>6.349206349206349</v>
      </c>
      <c r="AU13" s="35">
        <v>7</v>
      </c>
      <c r="AV13" s="35"/>
      <c r="AW13" s="35">
        <v>0</v>
      </c>
    </row>
    <row r="14" spans="1:49" s="32" customFormat="1" ht="30.75" customHeight="1">
      <c r="A14" s="33" t="s">
        <v>23</v>
      </c>
      <c r="B14" s="34">
        <f t="shared" si="0"/>
        <v>355</v>
      </c>
      <c r="C14" s="58">
        <f>IF(B11&gt;0,B14/B11*100,0)</f>
        <v>22.511097019657576</v>
      </c>
      <c r="D14" s="34">
        <f t="shared" si="1"/>
        <v>158</v>
      </c>
      <c r="E14" s="34">
        <f t="shared" si="2"/>
        <v>15</v>
      </c>
      <c r="F14" s="58">
        <f t="shared" si="3"/>
        <v>4.225352112676056</v>
      </c>
      <c r="G14" s="34">
        <f t="shared" si="4"/>
        <v>9</v>
      </c>
      <c r="H14" s="34">
        <f t="shared" si="5"/>
        <v>0</v>
      </c>
      <c r="I14" s="34">
        <f t="shared" si="6"/>
        <v>1</v>
      </c>
      <c r="J14" s="35">
        <v>65</v>
      </c>
      <c r="K14" s="58">
        <f>IF(J11&gt;0,J14/J11*100,0)</f>
        <v>18.413597733711047</v>
      </c>
      <c r="L14" s="35">
        <v>31</v>
      </c>
      <c r="M14" s="35">
        <v>2</v>
      </c>
      <c r="N14" s="58">
        <f t="shared" si="7"/>
        <v>3.076923076923077</v>
      </c>
      <c r="O14" s="35">
        <v>1</v>
      </c>
      <c r="P14" s="35"/>
      <c r="Q14" s="36">
        <v>1</v>
      </c>
      <c r="R14" s="35">
        <v>73</v>
      </c>
      <c r="S14" s="58">
        <f>IF(R11&gt;0,R14/R11*100,0)</f>
        <v>22.60061919504644</v>
      </c>
      <c r="T14" s="35">
        <v>31</v>
      </c>
      <c r="U14" s="35">
        <v>4</v>
      </c>
      <c r="V14" s="58">
        <f t="shared" si="8"/>
        <v>5.47945205479452</v>
      </c>
      <c r="W14" s="35">
        <v>3</v>
      </c>
      <c r="X14" s="35"/>
      <c r="Y14" s="36">
        <v>0</v>
      </c>
      <c r="Z14" s="35">
        <v>64</v>
      </c>
      <c r="AA14" s="58">
        <f>IF(Z11&gt;0,Z14/Z11*100,0)</f>
        <v>21.333333333333336</v>
      </c>
      <c r="AB14" s="35">
        <v>31</v>
      </c>
      <c r="AC14" s="35">
        <v>1</v>
      </c>
      <c r="AD14" s="58">
        <f t="shared" si="9"/>
        <v>1.5625</v>
      </c>
      <c r="AE14" s="35">
        <v>1</v>
      </c>
      <c r="AF14" s="35"/>
      <c r="AG14" s="36">
        <v>0</v>
      </c>
      <c r="AH14" s="35">
        <v>72</v>
      </c>
      <c r="AI14" s="58">
        <f>IF(AH11&gt;0,AH14/AH11*100,0)</f>
        <v>22.018348623853214</v>
      </c>
      <c r="AJ14" s="35">
        <v>24</v>
      </c>
      <c r="AK14" s="35">
        <v>4</v>
      </c>
      <c r="AL14" s="58">
        <f t="shared" si="10"/>
        <v>5.555555555555555</v>
      </c>
      <c r="AM14" s="35">
        <v>2</v>
      </c>
      <c r="AN14" s="35"/>
      <c r="AO14" s="36">
        <v>0</v>
      </c>
      <c r="AP14" s="35">
        <v>81</v>
      </c>
      <c r="AQ14" s="58">
        <f>IF(AP11&gt;0,AP14/AP11*100,0)</f>
        <v>29.56204379562044</v>
      </c>
      <c r="AR14" s="35">
        <v>41</v>
      </c>
      <c r="AS14" s="35">
        <v>4</v>
      </c>
      <c r="AT14" s="62">
        <f t="shared" si="11"/>
        <v>4.938271604938271</v>
      </c>
      <c r="AU14" s="35">
        <v>2</v>
      </c>
      <c r="AV14" s="35"/>
      <c r="AW14" s="35">
        <v>0</v>
      </c>
    </row>
    <row r="15" spans="1:49" s="32" customFormat="1" ht="30.75" customHeight="1">
      <c r="A15" s="33" t="s">
        <v>24</v>
      </c>
      <c r="B15" s="34">
        <f t="shared" si="0"/>
        <v>194</v>
      </c>
      <c r="C15" s="58">
        <f>IF(B11&gt;0,B15/B11*100,0)</f>
        <v>12.301838934686113</v>
      </c>
      <c r="D15" s="34">
        <f t="shared" si="1"/>
        <v>55</v>
      </c>
      <c r="E15" s="34">
        <f t="shared" si="2"/>
        <v>13</v>
      </c>
      <c r="F15" s="58">
        <f t="shared" si="3"/>
        <v>6.701030927835052</v>
      </c>
      <c r="G15" s="34">
        <f t="shared" si="4"/>
        <v>5</v>
      </c>
      <c r="H15" s="34">
        <f t="shared" si="5"/>
        <v>0</v>
      </c>
      <c r="I15" s="34">
        <f t="shared" si="6"/>
        <v>2</v>
      </c>
      <c r="J15" s="35">
        <v>38</v>
      </c>
      <c r="K15" s="58">
        <f>IF(J11&gt;0,J15/J11*100,0)</f>
        <v>10.764872521246458</v>
      </c>
      <c r="L15" s="35">
        <v>19</v>
      </c>
      <c r="M15" s="35">
        <v>1</v>
      </c>
      <c r="N15" s="58">
        <f t="shared" si="7"/>
        <v>2.631578947368421</v>
      </c>
      <c r="O15" s="35">
        <v>0</v>
      </c>
      <c r="P15" s="35"/>
      <c r="Q15" s="36">
        <v>0</v>
      </c>
      <c r="R15" s="35">
        <v>36</v>
      </c>
      <c r="S15" s="58">
        <f>IF(R11&gt;0,R15/R11*100,0)</f>
        <v>11.145510835913312</v>
      </c>
      <c r="T15" s="35">
        <v>9</v>
      </c>
      <c r="U15" s="35">
        <v>4</v>
      </c>
      <c r="V15" s="58">
        <f t="shared" si="8"/>
        <v>11.11111111111111</v>
      </c>
      <c r="W15" s="35">
        <v>1</v>
      </c>
      <c r="X15" s="35"/>
      <c r="Y15" s="36">
        <v>2</v>
      </c>
      <c r="Z15" s="35">
        <v>43</v>
      </c>
      <c r="AA15" s="58">
        <f>IF(Z11&gt;0,Z15/Z11*100,0)</f>
        <v>14.333333333333334</v>
      </c>
      <c r="AB15" s="35">
        <v>12</v>
      </c>
      <c r="AC15" s="35">
        <v>4</v>
      </c>
      <c r="AD15" s="58">
        <f t="shared" si="9"/>
        <v>9.30232558139535</v>
      </c>
      <c r="AE15" s="35">
        <v>2</v>
      </c>
      <c r="AF15" s="35"/>
      <c r="AG15" s="36">
        <v>0</v>
      </c>
      <c r="AH15" s="35">
        <v>42</v>
      </c>
      <c r="AI15" s="58">
        <f>IF(AH11&gt;0,AH15/AH11*100,0)</f>
        <v>12.844036697247708</v>
      </c>
      <c r="AJ15" s="35">
        <v>11</v>
      </c>
      <c r="AK15" s="35">
        <v>3</v>
      </c>
      <c r="AL15" s="58">
        <f t="shared" si="10"/>
        <v>7.142857142857142</v>
      </c>
      <c r="AM15" s="35">
        <v>1</v>
      </c>
      <c r="AN15" s="35"/>
      <c r="AO15" s="36">
        <v>0</v>
      </c>
      <c r="AP15" s="35">
        <v>35</v>
      </c>
      <c r="AQ15" s="58">
        <f>IF(AP11&gt;0,AP15/AP11*100,0)</f>
        <v>12.773722627737227</v>
      </c>
      <c r="AR15" s="35">
        <v>4</v>
      </c>
      <c r="AS15" s="35">
        <v>1</v>
      </c>
      <c r="AT15" s="62">
        <f t="shared" si="11"/>
        <v>2.857142857142857</v>
      </c>
      <c r="AU15" s="35">
        <v>1</v>
      </c>
      <c r="AV15" s="35"/>
      <c r="AW15" s="35">
        <v>0</v>
      </c>
    </row>
    <row r="16" spans="1:49" s="32" customFormat="1" ht="30.75" customHeight="1">
      <c r="A16" s="33" t="s">
        <v>25</v>
      </c>
      <c r="B16" s="34">
        <f t="shared" si="0"/>
        <v>106</v>
      </c>
      <c r="C16" s="58">
        <f>IF(B11&gt;0,B16/B11*100,0)</f>
        <v>6.721623335447051</v>
      </c>
      <c r="D16" s="34">
        <f t="shared" si="1"/>
        <v>22</v>
      </c>
      <c r="E16" s="34">
        <f t="shared" si="2"/>
        <v>5</v>
      </c>
      <c r="F16" s="58">
        <f t="shared" si="3"/>
        <v>4.716981132075472</v>
      </c>
      <c r="G16" s="34">
        <f t="shared" si="4"/>
        <v>2</v>
      </c>
      <c r="H16" s="34">
        <f t="shared" si="5"/>
        <v>0</v>
      </c>
      <c r="I16" s="34">
        <f t="shared" si="6"/>
        <v>0</v>
      </c>
      <c r="J16" s="35">
        <v>26</v>
      </c>
      <c r="K16" s="58">
        <f>IF(J11&gt;0,J16/J11*100,0)</f>
        <v>7.365439093484419</v>
      </c>
      <c r="L16" s="35">
        <v>9</v>
      </c>
      <c r="M16" s="35">
        <v>1</v>
      </c>
      <c r="N16" s="58">
        <f t="shared" si="7"/>
        <v>3.8461538461538463</v>
      </c>
      <c r="O16" s="35">
        <v>1</v>
      </c>
      <c r="P16" s="35"/>
      <c r="Q16" s="36">
        <v>0</v>
      </c>
      <c r="R16" s="35">
        <v>22</v>
      </c>
      <c r="S16" s="58">
        <f>IF(R11&gt;0,R16/R11*100,0)</f>
        <v>6.811145510835913</v>
      </c>
      <c r="T16" s="35">
        <v>9</v>
      </c>
      <c r="U16" s="35">
        <v>2</v>
      </c>
      <c r="V16" s="58">
        <f t="shared" si="8"/>
        <v>9.090909090909092</v>
      </c>
      <c r="W16" s="35">
        <v>0</v>
      </c>
      <c r="X16" s="35"/>
      <c r="Y16" s="36">
        <v>0</v>
      </c>
      <c r="Z16" s="35">
        <v>21</v>
      </c>
      <c r="AA16" s="58">
        <f>IF(Z11&gt;0,Z16/Z11*100,0)</f>
        <v>7.000000000000001</v>
      </c>
      <c r="AB16" s="35">
        <v>2</v>
      </c>
      <c r="AC16" s="35">
        <v>1</v>
      </c>
      <c r="AD16" s="58">
        <f t="shared" si="9"/>
        <v>4.761904761904762</v>
      </c>
      <c r="AE16" s="35">
        <v>1</v>
      </c>
      <c r="AF16" s="35"/>
      <c r="AG16" s="36">
        <v>0</v>
      </c>
      <c r="AH16" s="35">
        <v>25</v>
      </c>
      <c r="AI16" s="58">
        <f>IF(AH11&gt;0,AH16/AH11*100,0)</f>
        <v>7.64525993883792</v>
      </c>
      <c r="AJ16" s="35">
        <v>2</v>
      </c>
      <c r="AK16" s="35">
        <v>1</v>
      </c>
      <c r="AL16" s="58">
        <f t="shared" si="10"/>
        <v>4</v>
      </c>
      <c r="AM16" s="35">
        <v>0</v>
      </c>
      <c r="AN16" s="35"/>
      <c r="AO16" s="36">
        <v>0</v>
      </c>
      <c r="AP16" s="35">
        <v>12</v>
      </c>
      <c r="AQ16" s="58">
        <f>IF(AP11&gt;0,AP16/AP11*100,0)</f>
        <v>4.37956204379562</v>
      </c>
      <c r="AR16" s="35">
        <v>0</v>
      </c>
      <c r="AS16" s="35">
        <v>0</v>
      </c>
      <c r="AT16" s="62">
        <f t="shared" si="11"/>
        <v>0</v>
      </c>
      <c r="AU16" s="35">
        <v>0</v>
      </c>
      <c r="AV16" s="35"/>
      <c r="AW16" s="35">
        <v>0</v>
      </c>
    </row>
    <row r="17" spans="1:49" s="32" customFormat="1" ht="30.75" customHeight="1">
      <c r="A17" s="33" t="s">
        <v>26</v>
      </c>
      <c r="B17" s="34">
        <f t="shared" si="0"/>
        <v>57</v>
      </c>
      <c r="C17" s="58">
        <f>IF(B11&gt;0,B17/B11*100,0)</f>
        <v>3.614457831325301</v>
      </c>
      <c r="D17" s="34">
        <f t="shared" si="1"/>
        <v>14</v>
      </c>
      <c r="E17" s="34">
        <f t="shared" si="2"/>
        <v>3</v>
      </c>
      <c r="F17" s="58">
        <f t="shared" si="3"/>
        <v>5.263157894736842</v>
      </c>
      <c r="G17" s="34">
        <f t="shared" si="4"/>
        <v>1</v>
      </c>
      <c r="H17" s="34">
        <f t="shared" si="5"/>
        <v>0</v>
      </c>
      <c r="I17" s="34">
        <f t="shared" si="6"/>
        <v>3</v>
      </c>
      <c r="J17" s="35">
        <v>20</v>
      </c>
      <c r="K17" s="58">
        <f>IF(J11&gt;0,J17/J11*100,0)</f>
        <v>5.6657223796034</v>
      </c>
      <c r="L17" s="35">
        <v>9</v>
      </c>
      <c r="M17" s="35">
        <v>0</v>
      </c>
      <c r="N17" s="58">
        <f t="shared" si="7"/>
        <v>0</v>
      </c>
      <c r="O17" s="35">
        <v>0</v>
      </c>
      <c r="P17" s="35"/>
      <c r="Q17" s="36">
        <v>1</v>
      </c>
      <c r="R17" s="35">
        <v>16</v>
      </c>
      <c r="S17" s="58">
        <f>IF(R11&gt;0,R17/R11*100,0)</f>
        <v>4.953560371517028</v>
      </c>
      <c r="T17" s="35">
        <v>1</v>
      </c>
      <c r="U17" s="35">
        <v>1</v>
      </c>
      <c r="V17" s="58">
        <f t="shared" si="8"/>
        <v>6.25</v>
      </c>
      <c r="W17" s="35">
        <v>0</v>
      </c>
      <c r="X17" s="35"/>
      <c r="Y17" s="36">
        <v>1</v>
      </c>
      <c r="Z17" s="35">
        <v>14</v>
      </c>
      <c r="AA17" s="58">
        <f>IF(Z11&gt;0,Z17/Z11*100,0)</f>
        <v>4.666666666666667</v>
      </c>
      <c r="AB17" s="35">
        <v>3</v>
      </c>
      <c r="AC17" s="35">
        <v>1</v>
      </c>
      <c r="AD17" s="58">
        <f t="shared" si="9"/>
        <v>7.142857142857142</v>
      </c>
      <c r="AE17" s="35">
        <v>1</v>
      </c>
      <c r="AF17" s="35"/>
      <c r="AG17" s="36">
        <v>0</v>
      </c>
      <c r="AH17" s="35">
        <v>4</v>
      </c>
      <c r="AI17" s="58">
        <f>IF(AH11&gt;0,AH17/AH11*100,0)</f>
        <v>1.2232415902140672</v>
      </c>
      <c r="AJ17" s="35">
        <v>0</v>
      </c>
      <c r="AK17" s="35">
        <v>0</v>
      </c>
      <c r="AL17" s="58">
        <f t="shared" si="10"/>
        <v>0</v>
      </c>
      <c r="AM17" s="35">
        <v>0</v>
      </c>
      <c r="AN17" s="35"/>
      <c r="AO17" s="36">
        <v>1</v>
      </c>
      <c r="AP17" s="35">
        <v>3</v>
      </c>
      <c r="AQ17" s="58">
        <f>IF(AP11&gt;0,AP17/AP11*100,0)</f>
        <v>1.094890510948905</v>
      </c>
      <c r="AR17" s="35">
        <v>1</v>
      </c>
      <c r="AS17" s="35">
        <v>1</v>
      </c>
      <c r="AT17" s="62">
        <f t="shared" si="11"/>
        <v>33.33333333333333</v>
      </c>
      <c r="AU17" s="35">
        <v>0</v>
      </c>
      <c r="AV17" s="35"/>
      <c r="AW17" s="35">
        <v>0</v>
      </c>
    </row>
    <row r="18" spans="1:49" s="32" customFormat="1" ht="30.75" customHeight="1">
      <c r="A18" s="37" t="s">
        <v>27</v>
      </c>
      <c r="B18" s="38">
        <f t="shared" si="0"/>
        <v>38</v>
      </c>
      <c r="C18" s="58">
        <f>IF(B11&gt;0,B18/B11*100,0)</f>
        <v>2.4096385542168677</v>
      </c>
      <c r="D18" s="38">
        <f t="shared" si="1"/>
        <v>14</v>
      </c>
      <c r="E18" s="38">
        <f t="shared" si="2"/>
        <v>2</v>
      </c>
      <c r="F18" s="58">
        <f t="shared" si="3"/>
        <v>5.263157894736842</v>
      </c>
      <c r="G18" s="38">
        <f t="shared" si="4"/>
        <v>0</v>
      </c>
      <c r="H18" s="38">
        <f t="shared" si="5"/>
        <v>0</v>
      </c>
      <c r="I18" s="38">
        <f t="shared" si="6"/>
        <v>1</v>
      </c>
      <c r="J18" s="39">
        <v>21</v>
      </c>
      <c r="K18" s="58">
        <f>IF(J11&gt;0,J18/J11*100,0)</f>
        <v>5.94900849858357</v>
      </c>
      <c r="L18" s="39">
        <v>10</v>
      </c>
      <c r="M18" s="39">
        <v>1</v>
      </c>
      <c r="N18" s="58">
        <f t="shared" si="7"/>
        <v>4.761904761904762</v>
      </c>
      <c r="O18" s="39">
        <v>0</v>
      </c>
      <c r="P18" s="39"/>
      <c r="Q18" s="40">
        <v>1</v>
      </c>
      <c r="R18" s="39">
        <v>7</v>
      </c>
      <c r="S18" s="58">
        <f>IF(R11&gt;0,R18/R11*100,0)</f>
        <v>2.1671826625387</v>
      </c>
      <c r="T18" s="39">
        <v>2</v>
      </c>
      <c r="U18" s="39">
        <v>1</v>
      </c>
      <c r="V18" s="58">
        <f t="shared" si="8"/>
        <v>14.285714285714285</v>
      </c>
      <c r="W18" s="39">
        <v>0</v>
      </c>
      <c r="X18" s="39"/>
      <c r="Y18" s="40">
        <v>0</v>
      </c>
      <c r="Z18" s="39">
        <v>3</v>
      </c>
      <c r="AA18" s="58">
        <f>IF(Z11&gt;0,Z18/Z11*100,0)</f>
        <v>1</v>
      </c>
      <c r="AB18" s="39">
        <v>0</v>
      </c>
      <c r="AC18" s="39">
        <v>0</v>
      </c>
      <c r="AD18" s="58">
        <f t="shared" si="9"/>
        <v>0</v>
      </c>
      <c r="AE18" s="39">
        <v>0</v>
      </c>
      <c r="AF18" s="39"/>
      <c r="AG18" s="40">
        <v>0</v>
      </c>
      <c r="AH18" s="39">
        <v>7</v>
      </c>
      <c r="AI18" s="58">
        <f>IF(AH11&gt;0,AH18/AH11*100,0)</f>
        <v>2.1406727828746175</v>
      </c>
      <c r="AJ18" s="39">
        <v>2</v>
      </c>
      <c r="AK18" s="39">
        <v>0</v>
      </c>
      <c r="AL18" s="58">
        <f t="shared" si="10"/>
        <v>0</v>
      </c>
      <c r="AM18" s="39">
        <v>0</v>
      </c>
      <c r="AN18" s="39"/>
      <c r="AO18" s="40">
        <v>0</v>
      </c>
      <c r="AP18" s="39">
        <v>0</v>
      </c>
      <c r="AQ18" s="58">
        <f>IF(AP11&gt;0,AP18/AP11*100,0)</f>
        <v>0</v>
      </c>
      <c r="AR18" s="39">
        <v>0</v>
      </c>
      <c r="AS18" s="39">
        <v>0</v>
      </c>
      <c r="AT18" s="62">
        <f t="shared" si="11"/>
        <v>0</v>
      </c>
      <c r="AU18" s="39">
        <v>0</v>
      </c>
      <c r="AV18" s="39"/>
      <c r="AW18" s="39">
        <v>0</v>
      </c>
    </row>
    <row r="19" spans="1:49" s="32" customFormat="1" ht="30.75" customHeight="1">
      <c r="A19" s="29" t="s">
        <v>28</v>
      </c>
      <c r="B19" s="30">
        <f t="shared" si="0"/>
        <v>1577</v>
      </c>
      <c r="C19" s="58"/>
      <c r="D19" s="30">
        <f t="shared" si="1"/>
        <v>770</v>
      </c>
      <c r="E19" s="30">
        <f t="shared" si="2"/>
        <v>68</v>
      </c>
      <c r="F19" s="58">
        <f t="shared" si="3"/>
        <v>4.311984781230184</v>
      </c>
      <c r="G19" s="30">
        <f t="shared" si="4"/>
        <v>35</v>
      </c>
      <c r="H19" s="30">
        <f t="shared" si="5"/>
        <v>0</v>
      </c>
      <c r="I19" s="30">
        <f t="shared" si="6"/>
        <v>7</v>
      </c>
      <c r="J19" s="31">
        <f>SUM(J20:J26)</f>
        <v>353</v>
      </c>
      <c r="K19" s="58"/>
      <c r="L19" s="31">
        <f>SUM(L20:L26)</f>
        <v>186</v>
      </c>
      <c r="M19" s="31">
        <f>SUM(M20:M26)</f>
        <v>9</v>
      </c>
      <c r="N19" s="58">
        <f t="shared" si="7"/>
        <v>2.5495750708215295</v>
      </c>
      <c r="O19" s="31">
        <f>SUM(O20:O26)</f>
        <v>3</v>
      </c>
      <c r="P19" s="31">
        <f>SUM(P20:P26)</f>
        <v>0</v>
      </c>
      <c r="Q19" s="31">
        <f>SUM(Q20:Q26)</f>
        <v>3</v>
      </c>
      <c r="R19" s="31">
        <f>SUM(R20:R26)</f>
        <v>323</v>
      </c>
      <c r="S19" s="58"/>
      <c r="T19" s="31">
        <f>SUM(T20:T26)</f>
        <v>153</v>
      </c>
      <c r="U19" s="31">
        <f>SUM(U20:U26)</f>
        <v>20</v>
      </c>
      <c r="V19" s="58">
        <f t="shared" si="8"/>
        <v>6.191950464396285</v>
      </c>
      <c r="W19" s="31">
        <f>SUM(W20:W26)</f>
        <v>8</v>
      </c>
      <c r="X19" s="31">
        <f>SUM(X20:X26)</f>
        <v>0</v>
      </c>
      <c r="Y19" s="31">
        <f>SUM(Y20:Y26)</f>
        <v>3</v>
      </c>
      <c r="Z19" s="31">
        <f>SUM(Z20:Z26)</f>
        <v>300</v>
      </c>
      <c r="AA19" s="58"/>
      <c r="AB19" s="31">
        <f>SUM(AB20:AB26)</f>
        <v>149</v>
      </c>
      <c r="AC19" s="31">
        <f>SUM(AC20:AC26)</f>
        <v>13</v>
      </c>
      <c r="AD19" s="58">
        <f t="shared" si="9"/>
        <v>4.333333333333334</v>
      </c>
      <c r="AE19" s="31">
        <f>SUM(AE20:AE26)</f>
        <v>8</v>
      </c>
      <c r="AF19" s="31">
        <f>SUM(AF20:AF26)</f>
        <v>0</v>
      </c>
      <c r="AG19" s="31">
        <f>SUM(AG20:AG26)</f>
        <v>0</v>
      </c>
      <c r="AH19" s="31">
        <f>SUM(AH20:AH26)</f>
        <v>327</v>
      </c>
      <c r="AI19" s="58"/>
      <c r="AJ19" s="31">
        <f>SUM(AJ20:AJ26)</f>
        <v>149</v>
      </c>
      <c r="AK19" s="31">
        <f>SUM(AK20:AK26)</f>
        <v>12</v>
      </c>
      <c r="AL19" s="58">
        <f t="shared" si="10"/>
        <v>3.669724770642202</v>
      </c>
      <c r="AM19" s="31">
        <f>SUM(AM20:AM26)</f>
        <v>6</v>
      </c>
      <c r="AN19" s="31">
        <f>SUM(AN20:AN26)</f>
        <v>0</v>
      </c>
      <c r="AO19" s="31">
        <f>SUM(AO20:AO26)</f>
        <v>1</v>
      </c>
      <c r="AP19" s="31">
        <f>SUM(AP20:AP26)</f>
        <v>274</v>
      </c>
      <c r="AQ19" s="58"/>
      <c r="AR19" s="31">
        <f>SUM(AR20:AR26)</f>
        <v>133</v>
      </c>
      <c r="AS19" s="31">
        <f>SUM(AS20:AS26)</f>
        <v>14</v>
      </c>
      <c r="AT19" s="62">
        <f t="shared" si="11"/>
        <v>5.109489051094891</v>
      </c>
      <c r="AU19" s="31">
        <f>SUM(AU20:AU26)</f>
        <v>10</v>
      </c>
      <c r="AV19" s="31">
        <f>SUM(AV20:AV26)</f>
        <v>0</v>
      </c>
      <c r="AW19" s="31">
        <f>SUM(AW20:AW26)</f>
        <v>0</v>
      </c>
    </row>
    <row r="20" spans="1:49" s="32" customFormat="1" ht="30.75" customHeight="1">
      <c r="A20" s="33" t="s">
        <v>21</v>
      </c>
      <c r="B20" s="34">
        <f t="shared" si="0"/>
        <v>478</v>
      </c>
      <c r="C20" s="58">
        <f>IF(B19&gt;0,B20/B19*100,0)</f>
        <v>30.310716550412174</v>
      </c>
      <c r="D20" s="34">
        <f t="shared" si="1"/>
        <v>258</v>
      </c>
      <c r="E20" s="34">
        <f t="shared" si="2"/>
        <v>9</v>
      </c>
      <c r="F20" s="58">
        <f t="shared" si="3"/>
        <v>1.882845188284519</v>
      </c>
      <c r="G20" s="34">
        <f t="shared" si="4"/>
        <v>5</v>
      </c>
      <c r="H20" s="34">
        <f t="shared" si="5"/>
        <v>0</v>
      </c>
      <c r="I20" s="34">
        <f t="shared" si="6"/>
        <v>0</v>
      </c>
      <c r="J20" s="35">
        <v>124</v>
      </c>
      <c r="K20" s="58">
        <f>IF(J19&gt;0,J20/J19*100,0)</f>
        <v>35.12747875354108</v>
      </c>
      <c r="L20" s="35">
        <v>71</v>
      </c>
      <c r="M20" s="35">
        <v>1</v>
      </c>
      <c r="N20" s="58">
        <f t="shared" si="7"/>
        <v>0.8064516129032258</v>
      </c>
      <c r="O20" s="35">
        <v>0</v>
      </c>
      <c r="P20" s="35"/>
      <c r="Q20" s="36">
        <v>0</v>
      </c>
      <c r="R20" s="35">
        <v>83</v>
      </c>
      <c r="S20" s="58">
        <f>IF(R19&gt;0,R20/R19*100,0)</f>
        <v>25.696594427244584</v>
      </c>
      <c r="T20" s="35">
        <v>49</v>
      </c>
      <c r="U20" s="35">
        <v>1</v>
      </c>
      <c r="V20" s="58">
        <f t="shared" si="8"/>
        <v>1.2048192771084338</v>
      </c>
      <c r="W20" s="35">
        <v>1</v>
      </c>
      <c r="X20" s="35"/>
      <c r="Y20" s="36">
        <v>0</v>
      </c>
      <c r="Z20" s="35">
        <v>64</v>
      </c>
      <c r="AA20" s="58">
        <f>IF(Z19&gt;0,Z20/Z19*100,0)</f>
        <v>21.333333333333336</v>
      </c>
      <c r="AB20" s="35">
        <v>30</v>
      </c>
      <c r="AC20" s="35">
        <v>2</v>
      </c>
      <c r="AD20" s="58">
        <f t="shared" si="9"/>
        <v>3.125</v>
      </c>
      <c r="AE20" s="35">
        <v>1</v>
      </c>
      <c r="AF20" s="35"/>
      <c r="AG20" s="36">
        <v>0</v>
      </c>
      <c r="AH20" s="35">
        <v>109</v>
      </c>
      <c r="AI20" s="58">
        <f>IF(AH19&gt;0,AH20/AH19*100,0)</f>
        <v>33.33333333333333</v>
      </c>
      <c r="AJ20" s="35">
        <v>61</v>
      </c>
      <c r="AK20" s="35">
        <v>2</v>
      </c>
      <c r="AL20" s="58">
        <f t="shared" si="10"/>
        <v>1.834862385321101</v>
      </c>
      <c r="AM20" s="35">
        <v>1</v>
      </c>
      <c r="AN20" s="35"/>
      <c r="AO20" s="36">
        <v>0</v>
      </c>
      <c r="AP20" s="35">
        <v>98</v>
      </c>
      <c r="AQ20" s="58">
        <f>IF(AP19&gt;0,AP20/AP19*100,0)</f>
        <v>35.76642335766424</v>
      </c>
      <c r="AR20" s="35">
        <v>47</v>
      </c>
      <c r="AS20" s="35">
        <v>3</v>
      </c>
      <c r="AT20" s="62">
        <f t="shared" si="11"/>
        <v>3.061224489795918</v>
      </c>
      <c r="AU20" s="35">
        <v>2</v>
      </c>
      <c r="AV20" s="35"/>
      <c r="AW20" s="35">
        <v>0</v>
      </c>
    </row>
    <row r="21" spans="1:49" s="32" customFormat="1" ht="30.75" customHeight="1">
      <c r="A21" s="33" t="s">
        <v>22</v>
      </c>
      <c r="B21" s="34">
        <f t="shared" si="0"/>
        <v>452</v>
      </c>
      <c r="C21" s="58">
        <f>IF(B19&gt;0,B21/B19*100,0)</f>
        <v>28.662016487000635</v>
      </c>
      <c r="D21" s="34">
        <f t="shared" si="1"/>
        <v>228</v>
      </c>
      <c r="E21" s="34">
        <f t="shared" si="2"/>
        <v>24</v>
      </c>
      <c r="F21" s="58">
        <f t="shared" si="3"/>
        <v>5.3097345132743365</v>
      </c>
      <c r="G21" s="34">
        <f t="shared" si="4"/>
        <v>12</v>
      </c>
      <c r="H21" s="34">
        <f t="shared" si="5"/>
        <v>0</v>
      </c>
      <c r="I21" s="34">
        <f t="shared" si="6"/>
        <v>0</v>
      </c>
      <c r="J21" s="35">
        <v>127</v>
      </c>
      <c r="K21" s="58">
        <f>IF(J19&gt;0,J21/J19*100,0)</f>
        <v>35.977337110481585</v>
      </c>
      <c r="L21" s="35">
        <v>67</v>
      </c>
      <c r="M21" s="35">
        <v>2</v>
      </c>
      <c r="N21" s="58">
        <f t="shared" si="7"/>
        <v>1.574803149606299</v>
      </c>
      <c r="O21" s="35">
        <v>1</v>
      </c>
      <c r="P21" s="35"/>
      <c r="Q21" s="36">
        <v>0</v>
      </c>
      <c r="R21" s="35">
        <v>94</v>
      </c>
      <c r="S21" s="58">
        <f>IF(R19&gt;0,R21/R19*100,0)</f>
        <v>29.102167182662537</v>
      </c>
      <c r="T21" s="35">
        <v>39</v>
      </c>
      <c r="U21" s="35">
        <v>11</v>
      </c>
      <c r="V21" s="58">
        <f t="shared" si="8"/>
        <v>11.702127659574469</v>
      </c>
      <c r="W21" s="35">
        <v>4</v>
      </c>
      <c r="X21" s="35"/>
      <c r="Y21" s="36">
        <v>0</v>
      </c>
      <c r="Z21" s="35">
        <v>65</v>
      </c>
      <c r="AA21" s="58">
        <f>IF(Z19&gt;0,Z21/Z19*100,0)</f>
        <v>21.666666666666668</v>
      </c>
      <c r="AB21" s="35">
        <v>35</v>
      </c>
      <c r="AC21" s="35">
        <v>3</v>
      </c>
      <c r="AD21" s="58">
        <f t="shared" si="9"/>
        <v>4.615384615384616</v>
      </c>
      <c r="AE21" s="35">
        <v>1</v>
      </c>
      <c r="AF21" s="35"/>
      <c r="AG21" s="36">
        <v>0</v>
      </c>
      <c r="AH21" s="35">
        <v>84</v>
      </c>
      <c r="AI21" s="58">
        <f>IF(AH19&gt;0,AH21/AH19*100,0)</f>
        <v>25.688073394495415</v>
      </c>
      <c r="AJ21" s="35">
        <v>42</v>
      </c>
      <c r="AK21" s="35">
        <v>3</v>
      </c>
      <c r="AL21" s="58">
        <f t="shared" si="10"/>
        <v>3.571428571428571</v>
      </c>
      <c r="AM21" s="35">
        <v>2</v>
      </c>
      <c r="AN21" s="35"/>
      <c r="AO21" s="36">
        <v>0</v>
      </c>
      <c r="AP21" s="35">
        <v>82</v>
      </c>
      <c r="AQ21" s="58">
        <f>IF(AP19&gt;0,AP21/AP19*100,0)</f>
        <v>29.927007299270077</v>
      </c>
      <c r="AR21" s="35">
        <v>45</v>
      </c>
      <c r="AS21" s="35">
        <v>5</v>
      </c>
      <c r="AT21" s="62">
        <f t="shared" si="11"/>
        <v>6.097560975609756</v>
      </c>
      <c r="AU21" s="35">
        <v>4</v>
      </c>
      <c r="AV21" s="35"/>
      <c r="AW21" s="35">
        <v>0</v>
      </c>
    </row>
    <row r="22" spans="1:49" s="32" customFormat="1" ht="30.75" customHeight="1">
      <c r="A22" s="33" t="s">
        <v>23</v>
      </c>
      <c r="B22" s="34">
        <f t="shared" si="0"/>
        <v>258</v>
      </c>
      <c r="C22" s="58">
        <f>IF(B19&gt;0,B22/B19*100,0)</f>
        <v>16.36017755231452</v>
      </c>
      <c r="D22" s="34">
        <f t="shared" si="1"/>
        <v>131</v>
      </c>
      <c r="E22" s="34">
        <f t="shared" si="2"/>
        <v>13</v>
      </c>
      <c r="F22" s="58">
        <f t="shared" si="3"/>
        <v>5.038759689922481</v>
      </c>
      <c r="G22" s="34">
        <f t="shared" si="4"/>
        <v>7</v>
      </c>
      <c r="H22" s="34">
        <f t="shared" si="5"/>
        <v>0</v>
      </c>
      <c r="I22" s="34">
        <f t="shared" si="6"/>
        <v>0</v>
      </c>
      <c r="J22" s="35">
        <v>48</v>
      </c>
      <c r="K22" s="58">
        <f>IF(J19&gt;0,J22/J19*100,0)</f>
        <v>13.59773371104816</v>
      </c>
      <c r="L22" s="35">
        <v>23</v>
      </c>
      <c r="M22" s="35">
        <v>6</v>
      </c>
      <c r="N22" s="58">
        <f t="shared" si="7"/>
        <v>12.5</v>
      </c>
      <c r="O22" s="35">
        <v>2</v>
      </c>
      <c r="P22" s="35"/>
      <c r="Q22" s="36">
        <v>0</v>
      </c>
      <c r="R22" s="35">
        <v>56</v>
      </c>
      <c r="S22" s="58">
        <f>IF(R19&gt;0,R22/R19*100,0)</f>
        <v>17.3374613003096</v>
      </c>
      <c r="T22" s="35">
        <v>29</v>
      </c>
      <c r="U22" s="35">
        <v>0</v>
      </c>
      <c r="V22" s="58">
        <f t="shared" si="8"/>
        <v>0</v>
      </c>
      <c r="W22" s="35">
        <v>0</v>
      </c>
      <c r="X22" s="35"/>
      <c r="Y22" s="36">
        <v>0</v>
      </c>
      <c r="Z22" s="35">
        <v>59</v>
      </c>
      <c r="AA22" s="58">
        <f>IF(Z19&gt;0,Z22/Z19*100,0)</f>
        <v>19.666666666666664</v>
      </c>
      <c r="AB22" s="35">
        <v>32</v>
      </c>
      <c r="AC22" s="35">
        <v>2</v>
      </c>
      <c r="AD22" s="58">
        <f t="shared" si="9"/>
        <v>3.389830508474576</v>
      </c>
      <c r="AE22" s="35">
        <v>2</v>
      </c>
      <c r="AF22" s="35"/>
      <c r="AG22" s="36">
        <v>0</v>
      </c>
      <c r="AH22" s="35">
        <v>51</v>
      </c>
      <c r="AI22" s="58">
        <f>IF(AH19&gt;0,AH22/AH19*100,0)</f>
        <v>15.59633027522936</v>
      </c>
      <c r="AJ22" s="35">
        <v>24</v>
      </c>
      <c r="AK22" s="35">
        <v>2</v>
      </c>
      <c r="AL22" s="58">
        <f t="shared" si="10"/>
        <v>3.9215686274509802</v>
      </c>
      <c r="AM22" s="35">
        <v>1</v>
      </c>
      <c r="AN22" s="35"/>
      <c r="AO22" s="36">
        <v>0</v>
      </c>
      <c r="AP22" s="35">
        <v>44</v>
      </c>
      <c r="AQ22" s="58">
        <f>IF(AP19&gt;0,AP22/AP19*100,0)</f>
        <v>16.05839416058394</v>
      </c>
      <c r="AR22" s="35">
        <v>23</v>
      </c>
      <c r="AS22" s="35">
        <v>3</v>
      </c>
      <c r="AT22" s="62">
        <f t="shared" si="11"/>
        <v>6.8181818181818175</v>
      </c>
      <c r="AU22" s="35">
        <v>2</v>
      </c>
      <c r="AV22" s="35"/>
      <c r="AW22" s="35">
        <v>0</v>
      </c>
    </row>
    <row r="23" spans="1:49" s="32" customFormat="1" ht="30.75" customHeight="1">
      <c r="A23" s="33" t="s">
        <v>24</v>
      </c>
      <c r="B23" s="34">
        <f t="shared" si="0"/>
        <v>150</v>
      </c>
      <c r="C23" s="58">
        <f>IF(B19&gt;0,B23/B19*100,0)</f>
        <v>9.511731135066583</v>
      </c>
      <c r="D23" s="34">
        <f t="shared" si="1"/>
        <v>61</v>
      </c>
      <c r="E23" s="34">
        <f t="shared" si="2"/>
        <v>6</v>
      </c>
      <c r="F23" s="58">
        <f t="shared" si="3"/>
        <v>4</v>
      </c>
      <c r="G23" s="34">
        <f t="shared" si="4"/>
        <v>3</v>
      </c>
      <c r="H23" s="34">
        <f t="shared" si="5"/>
        <v>0</v>
      </c>
      <c r="I23" s="34">
        <f t="shared" si="6"/>
        <v>1</v>
      </c>
      <c r="J23" s="35">
        <v>17</v>
      </c>
      <c r="K23" s="58">
        <f>IF(J19&gt;0,J23/J19*100,0)</f>
        <v>4.815864022662889</v>
      </c>
      <c r="L23" s="35">
        <v>7</v>
      </c>
      <c r="M23" s="35">
        <v>0</v>
      </c>
      <c r="N23" s="58">
        <f t="shared" si="7"/>
        <v>0</v>
      </c>
      <c r="O23" s="35">
        <v>0</v>
      </c>
      <c r="P23" s="35"/>
      <c r="Q23" s="36">
        <v>1</v>
      </c>
      <c r="R23" s="35">
        <v>36</v>
      </c>
      <c r="S23" s="58">
        <f>IF(R19&gt;0,R23/R19*100,0)</f>
        <v>11.145510835913312</v>
      </c>
      <c r="T23" s="35">
        <v>15</v>
      </c>
      <c r="U23" s="35">
        <v>3</v>
      </c>
      <c r="V23" s="58">
        <f t="shared" si="8"/>
        <v>8.333333333333332</v>
      </c>
      <c r="W23" s="35">
        <v>2</v>
      </c>
      <c r="X23" s="35"/>
      <c r="Y23" s="36">
        <v>0</v>
      </c>
      <c r="Z23" s="35">
        <v>45</v>
      </c>
      <c r="AA23" s="58">
        <f>IF(Z19&gt;0,Z23/Z19*100,0)</f>
        <v>15</v>
      </c>
      <c r="AB23" s="35">
        <v>23</v>
      </c>
      <c r="AC23" s="35">
        <v>1</v>
      </c>
      <c r="AD23" s="58">
        <f t="shared" si="9"/>
        <v>2.2222222222222223</v>
      </c>
      <c r="AE23" s="35">
        <v>1</v>
      </c>
      <c r="AF23" s="35"/>
      <c r="AG23" s="36">
        <v>0</v>
      </c>
      <c r="AH23" s="35">
        <v>32</v>
      </c>
      <c r="AI23" s="58">
        <f>IF(AH10&gt;0,AH23/AH19*100,0)</f>
        <v>0</v>
      </c>
      <c r="AJ23" s="35">
        <v>9</v>
      </c>
      <c r="AK23" s="35">
        <v>2</v>
      </c>
      <c r="AL23" s="58">
        <f t="shared" si="10"/>
        <v>6.25</v>
      </c>
      <c r="AM23" s="35">
        <v>0</v>
      </c>
      <c r="AN23" s="35"/>
      <c r="AO23" s="36">
        <v>0</v>
      </c>
      <c r="AP23" s="35">
        <v>20</v>
      </c>
      <c r="AQ23" s="58">
        <f>IF(AP19&gt;0,AP23/AP19*100,0)</f>
        <v>7.2992700729927</v>
      </c>
      <c r="AR23" s="35">
        <v>7</v>
      </c>
      <c r="AS23" s="35">
        <v>0</v>
      </c>
      <c r="AT23" s="62">
        <f t="shared" si="11"/>
        <v>0</v>
      </c>
      <c r="AU23" s="35">
        <v>0</v>
      </c>
      <c r="AV23" s="35"/>
      <c r="AW23" s="35">
        <v>0</v>
      </c>
    </row>
    <row r="24" spans="1:49" s="32" customFormat="1" ht="30.75" customHeight="1">
      <c r="A24" s="33" t="s">
        <v>25</v>
      </c>
      <c r="B24" s="34">
        <f t="shared" si="0"/>
        <v>112</v>
      </c>
      <c r="C24" s="58">
        <f>IF(B19&gt;0,B24/B19*100,0)</f>
        <v>7.102092580849714</v>
      </c>
      <c r="D24" s="34">
        <f t="shared" si="1"/>
        <v>45</v>
      </c>
      <c r="E24" s="34">
        <f t="shared" si="2"/>
        <v>7</v>
      </c>
      <c r="F24" s="58">
        <f t="shared" si="3"/>
        <v>6.25</v>
      </c>
      <c r="G24" s="34">
        <f t="shared" si="4"/>
        <v>3</v>
      </c>
      <c r="H24" s="34">
        <f t="shared" si="5"/>
        <v>0</v>
      </c>
      <c r="I24" s="34">
        <f t="shared" si="6"/>
        <v>2</v>
      </c>
      <c r="J24" s="35">
        <v>13</v>
      </c>
      <c r="K24" s="58">
        <f>IF(J19&gt;0,J24/J19*100,0)</f>
        <v>3.6827195467422094</v>
      </c>
      <c r="L24" s="35">
        <v>6</v>
      </c>
      <c r="M24" s="35">
        <v>0</v>
      </c>
      <c r="N24" s="58">
        <f t="shared" si="7"/>
        <v>0</v>
      </c>
      <c r="O24" s="35">
        <v>0</v>
      </c>
      <c r="P24" s="35"/>
      <c r="Q24" s="36">
        <v>1</v>
      </c>
      <c r="R24" s="35">
        <v>24</v>
      </c>
      <c r="S24" s="58">
        <f>IF(R19&gt;0,R24/R19*100,0)</f>
        <v>7.430340557275541</v>
      </c>
      <c r="T24" s="35">
        <v>8</v>
      </c>
      <c r="U24" s="35">
        <v>1</v>
      </c>
      <c r="V24" s="58">
        <f t="shared" si="8"/>
        <v>4.166666666666666</v>
      </c>
      <c r="W24" s="35">
        <v>0</v>
      </c>
      <c r="X24" s="35"/>
      <c r="Y24" s="36">
        <v>1</v>
      </c>
      <c r="Z24" s="35">
        <v>34</v>
      </c>
      <c r="AA24" s="58">
        <f>IF(Z19&gt;0,Z24/Z19*100,0)</f>
        <v>11.333333333333332</v>
      </c>
      <c r="AB24" s="35">
        <v>16</v>
      </c>
      <c r="AC24" s="35">
        <v>1</v>
      </c>
      <c r="AD24" s="58">
        <f t="shared" si="9"/>
        <v>2.941176470588235</v>
      </c>
      <c r="AE24" s="35">
        <v>0</v>
      </c>
      <c r="AF24" s="35"/>
      <c r="AG24" s="36">
        <v>0</v>
      </c>
      <c r="AH24" s="35">
        <v>26</v>
      </c>
      <c r="AI24" s="58">
        <f>IF(AH19&gt;0,AH24/AH19*100,0)</f>
        <v>7.951070336391437</v>
      </c>
      <c r="AJ24" s="35">
        <v>8</v>
      </c>
      <c r="AK24" s="35">
        <v>2</v>
      </c>
      <c r="AL24" s="58">
        <f t="shared" si="10"/>
        <v>7.6923076923076925</v>
      </c>
      <c r="AM24" s="35">
        <v>1</v>
      </c>
      <c r="AN24" s="35"/>
      <c r="AO24" s="36">
        <v>0</v>
      </c>
      <c r="AP24" s="35">
        <v>15</v>
      </c>
      <c r="AQ24" s="58">
        <f>IF(AP19&gt;0,AP24/AP19*100,0)</f>
        <v>5.474452554744526</v>
      </c>
      <c r="AR24" s="35">
        <v>7</v>
      </c>
      <c r="AS24" s="35">
        <v>3</v>
      </c>
      <c r="AT24" s="62">
        <f t="shared" si="11"/>
        <v>20</v>
      </c>
      <c r="AU24" s="35">
        <v>2</v>
      </c>
      <c r="AV24" s="35"/>
      <c r="AW24" s="35">
        <v>0</v>
      </c>
    </row>
    <row r="25" spans="1:49" s="32" customFormat="1" ht="30.75" customHeight="1">
      <c r="A25" s="33" t="s">
        <v>26</v>
      </c>
      <c r="B25" s="34">
        <f t="shared" si="0"/>
        <v>78</v>
      </c>
      <c r="C25" s="58">
        <f>IF(B19&gt;0,B25/B19*100,0)</f>
        <v>4.946100190234623</v>
      </c>
      <c r="D25" s="34">
        <f t="shared" si="1"/>
        <v>25</v>
      </c>
      <c r="E25" s="34">
        <f t="shared" si="2"/>
        <v>6</v>
      </c>
      <c r="F25" s="58">
        <f t="shared" si="3"/>
        <v>7.6923076923076925</v>
      </c>
      <c r="G25" s="34">
        <f t="shared" si="4"/>
        <v>3</v>
      </c>
      <c r="H25" s="34">
        <f t="shared" si="5"/>
        <v>0</v>
      </c>
      <c r="I25" s="34">
        <f t="shared" si="6"/>
        <v>1</v>
      </c>
      <c r="J25" s="35">
        <v>9</v>
      </c>
      <c r="K25" s="58">
        <f>IF(J19&gt;0,J25/J19*100,0)</f>
        <v>2.5495750708215295</v>
      </c>
      <c r="L25" s="35">
        <v>3</v>
      </c>
      <c r="M25" s="35">
        <v>0</v>
      </c>
      <c r="N25" s="58">
        <f t="shared" si="7"/>
        <v>0</v>
      </c>
      <c r="O25" s="35">
        <v>0</v>
      </c>
      <c r="P25" s="35"/>
      <c r="Q25" s="36">
        <v>0</v>
      </c>
      <c r="R25" s="35">
        <v>21</v>
      </c>
      <c r="S25" s="58">
        <f>IF(R19&gt;0,R25/R19*100,0)</f>
        <v>6.5015479876160995</v>
      </c>
      <c r="T25" s="35">
        <v>9</v>
      </c>
      <c r="U25" s="35">
        <v>3</v>
      </c>
      <c r="V25" s="58">
        <f t="shared" si="8"/>
        <v>14.285714285714285</v>
      </c>
      <c r="W25" s="35">
        <v>1</v>
      </c>
      <c r="X25" s="35"/>
      <c r="Y25" s="36">
        <v>0</v>
      </c>
      <c r="Z25" s="35">
        <v>21</v>
      </c>
      <c r="AA25" s="58">
        <f>IF(Z19&gt;0,Z25/Z19*100,0)</f>
        <v>7.000000000000001</v>
      </c>
      <c r="AB25" s="35">
        <v>7</v>
      </c>
      <c r="AC25" s="35">
        <v>2</v>
      </c>
      <c r="AD25" s="58">
        <f t="shared" si="9"/>
        <v>9.523809523809524</v>
      </c>
      <c r="AE25" s="35">
        <v>1</v>
      </c>
      <c r="AF25" s="35"/>
      <c r="AG25" s="36">
        <v>0</v>
      </c>
      <c r="AH25" s="35">
        <v>16</v>
      </c>
      <c r="AI25" s="58">
        <f>IF(AH19&gt;0,AH25/AH19*100,0)</f>
        <v>4.892966360856269</v>
      </c>
      <c r="AJ25" s="35">
        <v>3</v>
      </c>
      <c r="AK25" s="35">
        <v>1</v>
      </c>
      <c r="AL25" s="58">
        <f t="shared" si="10"/>
        <v>6.25</v>
      </c>
      <c r="AM25" s="35">
        <v>1</v>
      </c>
      <c r="AN25" s="35"/>
      <c r="AO25" s="36">
        <v>1</v>
      </c>
      <c r="AP25" s="35">
        <v>11</v>
      </c>
      <c r="AQ25" s="58">
        <f>IF(AP19&gt;0,AP25/AP19*100,0)</f>
        <v>4.014598540145985</v>
      </c>
      <c r="AR25" s="35">
        <v>3</v>
      </c>
      <c r="AS25" s="35">
        <v>0</v>
      </c>
      <c r="AT25" s="62">
        <f t="shared" si="11"/>
        <v>0</v>
      </c>
      <c r="AU25" s="35">
        <v>0</v>
      </c>
      <c r="AV25" s="35"/>
      <c r="AW25" s="35">
        <v>0</v>
      </c>
    </row>
    <row r="26" spans="1:49" s="32" customFormat="1" ht="30.75" customHeight="1">
      <c r="A26" s="37" t="s">
        <v>27</v>
      </c>
      <c r="B26" s="38">
        <f t="shared" si="0"/>
        <v>49</v>
      </c>
      <c r="C26" s="58">
        <f>IF(B19&gt;0,B26/B19*100,0)</f>
        <v>3.1071655041217503</v>
      </c>
      <c r="D26" s="38">
        <f t="shared" si="1"/>
        <v>22</v>
      </c>
      <c r="E26" s="38">
        <f t="shared" si="2"/>
        <v>3</v>
      </c>
      <c r="F26" s="58">
        <f t="shared" si="3"/>
        <v>6.122448979591836</v>
      </c>
      <c r="G26" s="38">
        <f t="shared" si="4"/>
        <v>2</v>
      </c>
      <c r="H26" s="38">
        <f t="shared" si="5"/>
        <v>0</v>
      </c>
      <c r="I26" s="38">
        <f t="shared" si="6"/>
        <v>3</v>
      </c>
      <c r="J26" s="39">
        <v>15</v>
      </c>
      <c r="K26" s="58">
        <f>IF(J19&gt;0,J26/J19*100,0)</f>
        <v>4.2492917847025495</v>
      </c>
      <c r="L26" s="39">
        <v>9</v>
      </c>
      <c r="M26" s="39">
        <v>0</v>
      </c>
      <c r="N26" s="58">
        <f t="shared" si="7"/>
        <v>0</v>
      </c>
      <c r="O26" s="39">
        <v>0</v>
      </c>
      <c r="P26" s="39"/>
      <c r="Q26" s="40">
        <v>1</v>
      </c>
      <c r="R26" s="39">
        <v>9</v>
      </c>
      <c r="S26" s="58">
        <f>IF(R19&gt;0,R26/R19*100,0)</f>
        <v>2.786377708978328</v>
      </c>
      <c r="T26" s="39">
        <v>4</v>
      </c>
      <c r="U26" s="39">
        <v>1</v>
      </c>
      <c r="V26" s="58">
        <f t="shared" si="8"/>
        <v>11.11111111111111</v>
      </c>
      <c r="W26" s="39">
        <v>0</v>
      </c>
      <c r="X26" s="39"/>
      <c r="Y26" s="40">
        <v>2</v>
      </c>
      <c r="Z26" s="39">
        <v>12</v>
      </c>
      <c r="AA26" s="58">
        <f>IF(Z19&gt;0,Z26/Z19*100,0)</f>
        <v>4</v>
      </c>
      <c r="AB26" s="39">
        <v>6</v>
      </c>
      <c r="AC26" s="39">
        <v>2</v>
      </c>
      <c r="AD26" s="58">
        <f t="shared" si="9"/>
        <v>16.666666666666664</v>
      </c>
      <c r="AE26" s="39">
        <v>2</v>
      </c>
      <c r="AF26" s="39"/>
      <c r="AG26" s="40">
        <v>0</v>
      </c>
      <c r="AH26" s="39">
        <v>9</v>
      </c>
      <c r="AI26" s="58">
        <f>IF(AH19&gt;0,AH26/AH19*100,0)</f>
        <v>2.7522935779816518</v>
      </c>
      <c r="AJ26" s="39">
        <v>2</v>
      </c>
      <c r="AK26" s="39">
        <v>0</v>
      </c>
      <c r="AL26" s="58">
        <f t="shared" si="10"/>
        <v>0</v>
      </c>
      <c r="AM26" s="39">
        <v>0</v>
      </c>
      <c r="AN26" s="39"/>
      <c r="AO26" s="40">
        <v>0</v>
      </c>
      <c r="AP26" s="39">
        <v>4</v>
      </c>
      <c r="AQ26" s="58">
        <f>IF(AP19&gt;0,AP26/AP19*100,0)</f>
        <v>1.4598540145985401</v>
      </c>
      <c r="AR26" s="39">
        <v>1</v>
      </c>
      <c r="AS26" s="39">
        <v>0</v>
      </c>
      <c r="AT26" s="62">
        <f t="shared" si="11"/>
        <v>0</v>
      </c>
      <c r="AU26" s="39">
        <v>0</v>
      </c>
      <c r="AV26" s="39"/>
      <c r="AW26" s="39">
        <v>0</v>
      </c>
    </row>
    <row r="27" spans="1:49" s="32" customFormat="1" ht="30.75" customHeight="1">
      <c r="A27" s="29" t="s">
        <v>29</v>
      </c>
      <c r="B27" s="30">
        <f t="shared" si="0"/>
        <v>601</v>
      </c>
      <c r="C27" s="58"/>
      <c r="D27" s="30">
        <f t="shared" si="1"/>
        <v>282</v>
      </c>
      <c r="E27" s="30">
        <f t="shared" si="2"/>
        <v>26</v>
      </c>
      <c r="F27" s="58">
        <f t="shared" si="3"/>
        <v>4.326123128119801</v>
      </c>
      <c r="G27" s="30">
        <f t="shared" si="4"/>
        <v>16</v>
      </c>
      <c r="H27" s="30">
        <f t="shared" si="5"/>
        <v>0</v>
      </c>
      <c r="I27" s="30">
        <f t="shared" si="6"/>
        <v>1</v>
      </c>
      <c r="J27" s="41"/>
      <c r="K27" s="59"/>
      <c r="L27" s="41"/>
      <c r="M27" s="41"/>
      <c r="N27" s="59"/>
      <c r="O27" s="41"/>
      <c r="P27" s="41"/>
      <c r="Q27" s="41"/>
      <c r="R27" s="41"/>
      <c r="S27" s="59"/>
      <c r="T27" s="41"/>
      <c r="U27" s="41"/>
      <c r="V27" s="59"/>
      <c r="W27" s="41"/>
      <c r="X27" s="41"/>
      <c r="Y27" s="41"/>
      <c r="Z27" s="41"/>
      <c r="AA27" s="59"/>
      <c r="AB27" s="41"/>
      <c r="AC27" s="41"/>
      <c r="AD27" s="59"/>
      <c r="AE27" s="41"/>
      <c r="AF27" s="41"/>
      <c r="AG27" s="41"/>
      <c r="AH27" s="31">
        <f>SUM(AH28:AH34)</f>
        <v>327</v>
      </c>
      <c r="AI27" s="58"/>
      <c r="AJ27" s="31">
        <f>SUM(AJ28:AJ34)</f>
        <v>149</v>
      </c>
      <c r="AK27" s="31">
        <f>SUM(AK28:AK34)</f>
        <v>12</v>
      </c>
      <c r="AL27" s="58">
        <f t="shared" si="10"/>
        <v>3.669724770642202</v>
      </c>
      <c r="AM27" s="31">
        <f>SUM(AM28:AM34)</f>
        <v>6</v>
      </c>
      <c r="AN27" s="31">
        <f>SUM(AN28:AN34)</f>
        <v>0</v>
      </c>
      <c r="AO27" s="31">
        <f>SUM(AO28:AO34)</f>
        <v>1</v>
      </c>
      <c r="AP27" s="31">
        <f>SUM(AP28:AP34)</f>
        <v>274</v>
      </c>
      <c r="AQ27" s="58"/>
      <c r="AR27" s="31">
        <f>SUM(AR28:AR34)</f>
        <v>133</v>
      </c>
      <c r="AS27" s="31">
        <f>SUM(AS28:AS34)</f>
        <v>14</v>
      </c>
      <c r="AT27" s="62">
        <f t="shared" si="11"/>
        <v>5.109489051094891</v>
      </c>
      <c r="AU27" s="31">
        <f>SUM(AU28:AU34)</f>
        <v>10</v>
      </c>
      <c r="AV27" s="31">
        <f>SUM(AV28:AV34)</f>
        <v>0</v>
      </c>
      <c r="AW27" s="31">
        <f>SUM(AW28:AW34)</f>
        <v>0</v>
      </c>
    </row>
    <row r="28" spans="1:49" s="32" customFormat="1" ht="30.75" customHeight="1">
      <c r="A28" s="33" t="s">
        <v>21</v>
      </c>
      <c r="B28" s="34">
        <f t="shared" si="0"/>
        <v>297</v>
      </c>
      <c r="C28" s="58">
        <f>IF(B27&gt;0,B28/B27*100,0)</f>
        <v>49.417637271214645</v>
      </c>
      <c r="D28" s="34">
        <f t="shared" si="1"/>
        <v>171</v>
      </c>
      <c r="E28" s="34">
        <f t="shared" si="2"/>
        <v>5</v>
      </c>
      <c r="F28" s="58">
        <f t="shared" si="3"/>
        <v>1.6835016835016834</v>
      </c>
      <c r="G28" s="34">
        <f t="shared" si="4"/>
        <v>4</v>
      </c>
      <c r="H28" s="34">
        <f t="shared" si="5"/>
        <v>0</v>
      </c>
      <c r="I28" s="34">
        <f t="shared" si="6"/>
        <v>0</v>
      </c>
      <c r="J28" s="42"/>
      <c r="K28" s="60"/>
      <c r="L28" s="42"/>
      <c r="M28" s="42"/>
      <c r="N28" s="60"/>
      <c r="O28" s="42"/>
      <c r="P28" s="42"/>
      <c r="Q28" s="43"/>
      <c r="R28" s="42"/>
      <c r="S28" s="60"/>
      <c r="T28" s="42"/>
      <c r="U28" s="42"/>
      <c r="V28" s="60"/>
      <c r="W28" s="42"/>
      <c r="X28" s="42"/>
      <c r="Y28" s="43"/>
      <c r="Z28" s="42"/>
      <c r="AA28" s="60"/>
      <c r="AB28" s="42"/>
      <c r="AC28" s="42"/>
      <c r="AD28" s="60"/>
      <c r="AE28" s="42"/>
      <c r="AF28" s="42"/>
      <c r="AG28" s="43"/>
      <c r="AH28" s="35">
        <v>174</v>
      </c>
      <c r="AI28" s="58">
        <f>IF(AH27&gt;0,AH28/AH27*100,0)</f>
        <v>53.21100917431193</v>
      </c>
      <c r="AJ28" s="35">
        <v>94</v>
      </c>
      <c r="AK28" s="35">
        <v>1</v>
      </c>
      <c r="AL28" s="58">
        <f t="shared" si="10"/>
        <v>0.5747126436781609</v>
      </c>
      <c r="AM28" s="35">
        <v>1</v>
      </c>
      <c r="AN28" s="35"/>
      <c r="AO28" s="36">
        <v>0</v>
      </c>
      <c r="AP28" s="35">
        <v>123</v>
      </c>
      <c r="AQ28" s="58">
        <f>IF(AP27&gt;0,AP28/AP27*100,0)</f>
        <v>44.89051094890511</v>
      </c>
      <c r="AR28" s="35">
        <v>77</v>
      </c>
      <c r="AS28" s="35">
        <v>4</v>
      </c>
      <c r="AT28" s="62">
        <f t="shared" si="11"/>
        <v>3.2520325203252036</v>
      </c>
      <c r="AU28" s="35">
        <v>3</v>
      </c>
      <c r="AV28" s="35"/>
      <c r="AW28" s="35">
        <v>0</v>
      </c>
    </row>
    <row r="29" spans="1:49" s="32" customFormat="1" ht="30.75" customHeight="1">
      <c r="A29" s="33" t="s">
        <v>22</v>
      </c>
      <c r="B29" s="34">
        <f t="shared" si="0"/>
        <v>172</v>
      </c>
      <c r="C29" s="58">
        <f>IF(B27&gt;0,B29/B27*100,0)</f>
        <v>28.618968386023298</v>
      </c>
      <c r="D29" s="34">
        <f t="shared" si="1"/>
        <v>69</v>
      </c>
      <c r="E29" s="34">
        <f t="shared" si="2"/>
        <v>7</v>
      </c>
      <c r="F29" s="58">
        <f t="shared" si="3"/>
        <v>4.069767441860465</v>
      </c>
      <c r="G29" s="34">
        <f t="shared" si="4"/>
        <v>5</v>
      </c>
      <c r="H29" s="34">
        <f t="shared" si="5"/>
        <v>0</v>
      </c>
      <c r="I29" s="34">
        <f t="shared" si="6"/>
        <v>0</v>
      </c>
      <c r="J29" s="42"/>
      <c r="K29" s="60"/>
      <c r="L29" s="42"/>
      <c r="M29" s="42"/>
      <c r="N29" s="60"/>
      <c r="O29" s="42"/>
      <c r="P29" s="42"/>
      <c r="Q29" s="43"/>
      <c r="R29" s="42"/>
      <c r="S29" s="60"/>
      <c r="T29" s="42"/>
      <c r="U29" s="42"/>
      <c r="V29" s="60"/>
      <c r="W29" s="42"/>
      <c r="X29" s="42"/>
      <c r="Y29" s="43"/>
      <c r="Z29" s="42"/>
      <c r="AA29" s="60"/>
      <c r="AB29" s="42"/>
      <c r="AC29" s="42"/>
      <c r="AD29" s="60"/>
      <c r="AE29" s="42"/>
      <c r="AF29" s="42"/>
      <c r="AG29" s="43"/>
      <c r="AH29" s="35">
        <v>93</v>
      </c>
      <c r="AI29" s="58">
        <f>IF(AH27&gt;0,AH29/AH27*100,0)</f>
        <v>28.440366972477065</v>
      </c>
      <c r="AJ29" s="35">
        <v>40</v>
      </c>
      <c r="AK29" s="35">
        <v>5</v>
      </c>
      <c r="AL29" s="58">
        <f t="shared" si="10"/>
        <v>5.376344086021505</v>
      </c>
      <c r="AM29" s="35">
        <v>3</v>
      </c>
      <c r="AN29" s="35"/>
      <c r="AO29" s="36">
        <v>0</v>
      </c>
      <c r="AP29" s="35">
        <v>79</v>
      </c>
      <c r="AQ29" s="58">
        <f>IF(AP27&gt;0,AP29/AP27*100,0)</f>
        <v>28.832116788321166</v>
      </c>
      <c r="AR29" s="35">
        <v>29</v>
      </c>
      <c r="AS29" s="35">
        <v>2</v>
      </c>
      <c r="AT29" s="62">
        <f t="shared" si="11"/>
        <v>2.5316455696202533</v>
      </c>
      <c r="AU29" s="35">
        <v>2</v>
      </c>
      <c r="AV29" s="35"/>
      <c r="AW29" s="35">
        <v>0</v>
      </c>
    </row>
    <row r="30" spans="1:49" s="32" customFormat="1" ht="30.75" customHeight="1">
      <c r="A30" s="33" t="s">
        <v>23</v>
      </c>
      <c r="B30" s="34">
        <f t="shared" si="0"/>
        <v>65</v>
      </c>
      <c r="C30" s="58">
        <f>IF(B27&gt;0,B30/B27*100,0)</f>
        <v>10.8153078202995</v>
      </c>
      <c r="D30" s="34">
        <f t="shared" si="1"/>
        <v>19</v>
      </c>
      <c r="E30" s="34">
        <f t="shared" si="2"/>
        <v>7</v>
      </c>
      <c r="F30" s="58">
        <f t="shared" si="3"/>
        <v>10.76923076923077</v>
      </c>
      <c r="G30" s="34">
        <f t="shared" si="4"/>
        <v>4</v>
      </c>
      <c r="H30" s="34">
        <f t="shared" si="5"/>
        <v>0</v>
      </c>
      <c r="I30" s="34">
        <f t="shared" si="6"/>
        <v>1</v>
      </c>
      <c r="J30" s="42"/>
      <c r="K30" s="60"/>
      <c r="L30" s="42"/>
      <c r="M30" s="42"/>
      <c r="N30" s="60"/>
      <c r="O30" s="42"/>
      <c r="P30" s="42"/>
      <c r="Q30" s="43"/>
      <c r="R30" s="42"/>
      <c r="S30" s="60"/>
      <c r="T30" s="42"/>
      <c r="U30" s="42"/>
      <c r="V30" s="60"/>
      <c r="W30" s="42"/>
      <c r="X30" s="42"/>
      <c r="Y30" s="43"/>
      <c r="Z30" s="42"/>
      <c r="AA30" s="60"/>
      <c r="AB30" s="42"/>
      <c r="AC30" s="42"/>
      <c r="AD30" s="60"/>
      <c r="AE30" s="42"/>
      <c r="AF30" s="42"/>
      <c r="AG30" s="43"/>
      <c r="AH30" s="35">
        <v>29</v>
      </c>
      <c r="AI30" s="58">
        <f>IF(AH27&gt;0,AH30/AH27*100,0)</f>
        <v>8.868501529051988</v>
      </c>
      <c r="AJ30" s="35">
        <v>7</v>
      </c>
      <c r="AK30" s="35">
        <v>3</v>
      </c>
      <c r="AL30" s="58">
        <f t="shared" si="10"/>
        <v>10.344827586206897</v>
      </c>
      <c r="AM30" s="35">
        <v>1</v>
      </c>
      <c r="AN30" s="35"/>
      <c r="AO30" s="36">
        <v>1</v>
      </c>
      <c r="AP30" s="35">
        <v>36</v>
      </c>
      <c r="AQ30" s="58">
        <f>IF(AP27&gt;0,AP30/AP27*100,0)</f>
        <v>13.138686131386862</v>
      </c>
      <c r="AR30" s="35">
        <v>12</v>
      </c>
      <c r="AS30" s="35">
        <v>4</v>
      </c>
      <c r="AT30" s="62">
        <f t="shared" si="11"/>
        <v>11.11111111111111</v>
      </c>
      <c r="AU30" s="35">
        <v>3</v>
      </c>
      <c r="AV30" s="35"/>
      <c r="AW30" s="35">
        <v>0</v>
      </c>
    </row>
    <row r="31" spans="1:49" s="32" customFormat="1" ht="30.75" customHeight="1">
      <c r="A31" s="33" t="s">
        <v>24</v>
      </c>
      <c r="B31" s="34">
        <f t="shared" si="0"/>
        <v>45</v>
      </c>
      <c r="C31" s="58">
        <f>IF(B27&gt;0,B31/B27*100,0)</f>
        <v>7.487520798668886</v>
      </c>
      <c r="D31" s="34">
        <f t="shared" si="1"/>
        <v>18</v>
      </c>
      <c r="E31" s="34">
        <f t="shared" si="2"/>
        <v>5</v>
      </c>
      <c r="F31" s="58">
        <f t="shared" si="3"/>
        <v>11.11111111111111</v>
      </c>
      <c r="G31" s="34">
        <f t="shared" si="4"/>
        <v>2</v>
      </c>
      <c r="H31" s="34">
        <f t="shared" si="5"/>
        <v>0</v>
      </c>
      <c r="I31" s="34">
        <f t="shared" si="6"/>
        <v>0</v>
      </c>
      <c r="J31" s="42"/>
      <c r="K31" s="60"/>
      <c r="L31" s="42"/>
      <c r="M31" s="42"/>
      <c r="N31" s="60"/>
      <c r="O31" s="42"/>
      <c r="P31" s="42"/>
      <c r="Q31" s="43"/>
      <c r="R31" s="42"/>
      <c r="S31" s="60"/>
      <c r="T31" s="42"/>
      <c r="U31" s="42"/>
      <c r="V31" s="60"/>
      <c r="W31" s="42"/>
      <c r="X31" s="42"/>
      <c r="Y31" s="43"/>
      <c r="Z31" s="42"/>
      <c r="AA31" s="60"/>
      <c r="AB31" s="42"/>
      <c r="AC31" s="42"/>
      <c r="AD31" s="60"/>
      <c r="AE31" s="42"/>
      <c r="AF31" s="42"/>
      <c r="AG31" s="43"/>
      <c r="AH31" s="35">
        <v>17</v>
      </c>
      <c r="AI31" s="58">
        <f>IF(AH27&gt;0,AH31/AH27*100,0)</f>
        <v>5.198776758409786</v>
      </c>
      <c r="AJ31" s="35">
        <v>6</v>
      </c>
      <c r="AK31" s="35">
        <v>2</v>
      </c>
      <c r="AL31" s="58">
        <f t="shared" si="10"/>
        <v>11.76470588235294</v>
      </c>
      <c r="AM31" s="35">
        <v>1</v>
      </c>
      <c r="AN31" s="35"/>
      <c r="AO31" s="36">
        <v>0</v>
      </c>
      <c r="AP31" s="35">
        <v>28</v>
      </c>
      <c r="AQ31" s="58">
        <f>IF(AP27&gt;0,AP31/AP27*100,0)</f>
        <v>10.218978102189782</v>
      </c>
      <c r="AR31" s="35">
        <v>12</v>
      </c>
      <c r="AS31" s="35">
        <v>3</v>
      </c>
      <c r="AT31" s="62">
        <f t="shared" si="11"/>
        <v>10.714285714285714</v>
      </c>
      <c r="AU31" s="35">
        <v>1</v>
      </c>
      <c r="AV31" s="35"/>
      <c r="AW31" s="35">
        <v>0</v>
      </c>
    </row>
    <row r="32" spans="1:49" s="32" customFormat="1" ht="30.75" customHeight="1">
      <c r="A32" s="33" t="s">
        <v>25</v>
      </c>
      <c r="B32" s="34">
        <f t="shared" si="0"/>
        <v>14</v>
      </c>
      <c r="C32" s="58">
        <f>IF(B27&gt;0,B32/B27*100,0)</f>
        <v>2.329450915141431</v>
      </c>
      <c r="D32" s="34">
        <f t="shared" si="1"/>
        <v>2</v>
      </c>
      <c r="E32" s="34">
        <f t="shared" si="2"/>
        <v>0</v>
      </c>
      <c r="F32" s="58">
        <f t="shared" si="3"/>
        <v>0</v>
      </c>
      <c r="G32" s="34">
        <f t="shared" si="4"/>
        <v>0</v>
      </c>
      <c r="H32" s="34">
        <f t="shared" si="5"/>
        <v>0</v>
      </c>
      <c r="I32" s="34">
        <f t="shared" si="6"/>
        <v>0</v>
      </c>
      <c r="J32" s="42"/>
      <c r="K32" s="60"/>
      <c r="L32" s="42"/>
      <c r="M32" s="42"/>
      <c r="N32" s="60"/>
      <c r="O32" s="42"/>
      <c r="P32" s="42"/>
      <c r="Q32" s="43"/>
      <c r="R32" s="42"/>
      <c r="S32" s="60"/>
      <c r="T32" s="42"/>
      <c r="U32" s="42"/>
      <c r="V32" s="60"/>
      <c r="W32" s="42"/>
      <c r="X32" s="42"/>
      <c r="Y32" s="43"/>
      <c r="Z32" s="42"/>
      <c r="AA32" s="60"/>
      <c r="AB32" s="42"/>
      <c r="AC32" s="42"/>
      <c r="AD32" s="60"/>
      <c r="AE32" s="42"/>
      <c r="AF32" s="42"/>
      <c r="AG32" s="43"/>
      <c r="AH32" s="35">
        <v>9</v>
      </c>
      <c r="AI32" s="58">
        <f>IF(AH27&gt;0,AH32/AH27*100,0)</f>
        <v>2.7522935779816518</v>
      </c>
      <c r="AJ32" s="35">
        <v>1</v>
      </c>
      <c r="AK32" s="35">
        <v>0</v>
      </c>
      <c r="AL32" s="58">
        <f t="shared" si="10"/>
        <v>0</v>
      </c>
      <c r="AM32" s="35">
        <v>0</v>
      </c>
      <c r="AN32" s="35"/>
      <c r="AO32" s="36">
        <v>0</v>
      </c>
      <c r="AP32" s="35">
        <v>5</v>
      </c>
      <c r="AQ32" s="58">
        <f>IF(AP27&gt;0,AP32/AP27*100,0)</f>
        <v>1.824817518248175</v>
      </c>
      <c r="AR32" s="35">
        <v>1</v>
      </c>
      <c r="AS32" s="35">
        <v>0</v>
      </c>
      <c r="AT32" s="62">
        <f t="shared" si="11"/>
        <v>0</v>
      </c>
      <c r="AU32" s="35">
        <v>0</v>
      </c>
      <c r="AV32" s="35"/>
      <c r="AW32" s="35">
        <v>0</v>
      </c>
    </row>
    <row r="33" spans="1:49" s="32" customFormat="1" ht="30.75" customHeight="1">
      <c r="A33" s="33" t="s">
        <v>26</v>
      </c>
      <c r="B33" s="34">
        <f t="shared" si="0"/>
        <v>6</v>
      </c>
      <c r="C33" s="58">
        <f>IF(B27&gt;0,B33/B27*100,0)</f>
        <v>0.9983361064891847</v>
      </c>
      <c r="D33" s="34">
        <f t="shared" si="1"/>
        <v>2</v>
      </c>
      <c r="E33" s="34">
        <f t="shared" si="2"/>
        <v>1</v>
      </c>
      <c r="F33" s="58">
        <f t="shared" si="3"/>
        <v>16.666666666666664</v>
      </c>
      <c r="G33" s="34">
        <f t="shared" si="4"/>
        <v>1</v>
      </c>
      <c r="H33" s="34">
        <f t="shared" si="5"/>
        <v>0</v>
      </c>
      <c r="I33" s="34">
        <f t="shared" si="6"/>
        <v>0</v>
      </c>
      <c r="J33" s="42"/>
      <c r="K33" s="60"/>
      <c r="L33" s="42"/>
      <c r="M33" s="42"/>
      <c r="N33" s="60"/>
      <c r="O33" s="42"/>
      <c r="P33" s="42"/>
      <c r="Q33" s="43"/>
      <c r="R33" s="42"/>
      <c r="S33" s="60"/>
      <c r="T33" s="42"/>
      <c r="U33" s="42"/>
      <c r="V33" s="60"/>
      <c r="W33" s="42"/>
      <c r="X33" s="42"/>
      <c r="Y33" s="43"/>
      <c r="Z33" s="42"/>
      <c r="AA33" s="60"/>
      <c r="AB33" s="42"/>
      <c r="AC33" s="42"/>
      <c r="AD33" s="60"/>
      <c r="AE33" s="42"/>
      <c r="AF33" s="42"/>
      <c r="AG33" s="43"/>
      <c r="AH33" s="35">
        <v>3</v>
      </c>
      <c r="AI33" s="58">
        <f>IF(AH27&gt;0,AH33/AH27*100,0)</f>
        <v>0.9174311926605505</v>
      </c>
      <c r="AJ33" s="35">
        <v>0</v>
      </c>
      <c r="AK33" s="35">
        <v>0</v>
      </c>
      <c r="AL33" s="58">
        <f t="shared" si="10"/>
        <v>0</v>
      </c>
      <c r="AM33" s="35">
        <v>0</v>
      </c>
      <c r="AN33" s="35"/>
      <c r="AO33" s="36">
        <v>0</v>
      </c>
      <c r="AP33" s="35">
        <v>3</v>
      </c>
      <c r="AQ33" s="58">
        <f>IF(AP27&gt;0,AP33/AP27*100,0)</f>
        <v>1.094890510948905</v>
      </c>
      <c r="AR33" s="35">
        <v>2</v>
      </c>
      <c r="AS33" s="35">
        <v>1</v>
      </c>
      <c r="AT33" s="62">
        <f t="shared" si="11"/>
        <v>33.33333333333333</v>
      </c>
      <c r="AU33" s="35">
        <v>1</v>
      </c>
      <c r="AV33" s="35"/>
      <c r="AW33" s="35">
        <v>0</v>
      </c>
    </row>
    <row r="34" spans="1:49" s="32" customFormat="1" ht="30.75" customHeight="1">
      <c r="A34" s="33" t="s">
        <v>27</v>
      </c>
      <c r="B34" s="38">
        <f t="shared" si="0"/>
        <v>2</v>
      </c>
      <c r="C34" s="58">
        <f>IF(B27&gt;0,B34/B27*100,0)</f>
        <v>0.33277870216306155</v>
      </c>
      <c r="D34" s="38">
        <f t="shared" si="1"/>
        <v>1</v>
      </c>
      <c r="E34" s="38">
        <f t="shared" si="2"/>
        <v>1</v>
      </c>
      <c r="F34" s="58">
        <f t="shared" si="3"/>
        <v>50</v>
      </c>
      <c r="G34" s="38">
        <f t="shared" si="4"/>
        <v>0</v>
      </c>
      <c r="H34" s="38">
        <f t="shared" si="5"/>
        <v>0</v>
      </c>
      <c r="I34" s="38">
        <f t="shared" si="6"/>
        <v>0</v>
      </c>
      <c r="J34" s="44"/>
      <c r="K34" s="60"/>
      <c r="L34" s="44"/>
      <c r="M34" s="44"/>
      <c r="N34" s="60"/>
      <c r="O34" s="44"/>
      <c r="P34" s="44"/>
      <c r="Q34" s="45"/>
      <c r="R34" s="44"/>
      <c r="S34" s="60"/>
      <c r="T34" s="44"/>
      <c r="U34" s="44"/>
      <c r="V34" s="60"/>
      <c r="W34" s="44"/>
      <c r="X34" s="44"/>
      <c r="Y34" s="45"/>
      <c r="Z34" s="44"/>
      <c r="AA34" s="60"/>
      <c r="AB34" s="44"/>
      <c r="AC34" s="44"/>
      <c r="AD34" s="60"/>
      <c r="AE34" s="44"/>
      <c r="AF34" s="44"/>
      <c r="AG34" s="45"/>
      <c r="AH34" s="39">
        <v>2</v>
      </c>
      <c r="AI34" s="58">
        <f>IF(AH27&gt;0,AH34/AH27*100,0)</f>
        <v>0.6116207951070336</v>
      </c>
      <c r="AJ34" s="39">
        <v>1</v>
      </c>
      <c r="AK34" s="39">
        <v>1</v>
      </c>
      <c r="AL34" s="58">
        <f t="shared" si="10"/>
        <v>50</v>
      </c>
      <c r="AM34" s="39">
        <v>0</v>
      </c>
      <c r="AN34" s="39"/>
      <c r="AO34" s="40">
        <v>0</v>
      </c>
      <c r="AP34" s="39">
        <v>0</v>
      </c>
      <c r="AQ34" s="58">
        <f>IF(AP27&gt;0,AP34/AP27*100,0)</f>
        <v>0</v>
      </c>
      <c r="AR34" s="39">
        <v>0</v>
      </c>
      <c r="AS34" s="39">
        <v>0</v>
      </c>
      <c r="AT34" s="62">
        <f t="shared" si="11"/>
        <v>0</v>
      </c>
      <c r="AU34" s="39">
        <v>0</v>
      </c>
      <c r="AV34" s="39"/>
      <c r="AW34" s="39">
        <v>0</v>
      </c>
    </row>
    <row r="35" spans="1:49" s="32" customFormat="1" ht="30.75" customHeight="1">
      <c r="A35" s="29" t="s">
        <v>30</v>
      </c>
      <c r="B35" s="30">
        <f t="shared" si="0"/>
        <v>601</v>
      </c>
      <c r="C35" s="58"/>
      <c r="D35" s="30">
        <f t="shared" si="1"/>
        <v>282</v>
      </c>
      <c r="E35" s="30">
        <f t="shared" si="2"/>
        <v>26</v>
      </c>
      <c r="F35" s="58">
        <f t="shared" si="3"/>
        <v>4.326123128119801</v>
      </c>
      <c r="G35" s="30">
        <f t="shared" si="4"/>
        <v>16</v>
      </c>
      <c r="H35" s="30">
        <f t="shared" si="5"/>
        <v>0</v>
      </c>
      <c r="I35" s="30">
        <f t="shared" si="6"/>
        <v>1</v>
      </c>
      <c r="J35" s="41"/>
      <c r="K35" s="59"/>
      <c r="L35" s="41"/>
      <c r="M35" s="41"/>
      <c r="N35" s="59"/>
      <c r="O35" s="41"/>
      <c r="P35" s="41"/>
      <c r="Q35" s="41"/>
      <c r="R35" s="41"/>
      <c r="S35" s="59"/>
      <c r="T35" s="41"/>
      <c r="U35" s="41"/>
      <c r="V35" s="59"/>
      <c r="W35" s="41"/>
      <c r="X35" s="41"/>
      <c r="Y35" s="41"/>
      <c r="Z35" s="41"/>
      <c r="AA35" s="59"/>
      <c r="AB35" s="41"/>
      <c r="AC35" s="41"/>
      <c r="AD35" s="59"/>
      <c r="AE35" s="41"/>
      <c r="AF35" s="41"/>
      <c r="AG35" s="41"/>
      <c r="AH35" s="31">
        <f>SUM(AH36:AH42)</f>
        <v>327</v>
      </c>
      <c r="AI35" s="58"/>
      <c r="AJ35" s="31">
        <f>SUM(AJ36:AJ42)</f>
        <v>149</v>
      </c>
      <c r="AK35" s="31">
        <f>SUM(AK36:AK42)</f>
        <v>12</v>
      </c>
      <c r="AL35" s="58">
        <f t="shared" si="10"/>
        <v>3.669724770642202</v>
      </c>
      <c r="AM35" s="31">
        <f>SUM(AM36:AM42)</f>
        <v>6</v>
      </c>
      <c r="AN35" s="31">
        <f>SUM(AN36:AN42)</f>
        <v>0</v>
      </c>
      <c r="AO35" s="31">
        <f>SUM(AO36:AO42)</f>
        <v>1</v>
      </c>
      <c r="AP35" s="31">
        <f>SUM(AP36:AP42)</f>
        <v>274</v>
      </c>
      <c r="AQ35" s="58"/>
      <c r="AR35" s="31">
        <f>SUM(AR36:AR42)</f>
        <v>133</v>
      </c>
      <c r="AS35" s="31">
        <f>SUM(AS36:AS42)</f>
        <v>14</v>
      </c>
      <c r="AT35" s="62">
        <f t="shared" si="11"/>
        <v>5.109489051094891</v>
      </c>
      <c r="AU35" s="31">
        <f>SUM(AU36:AU42)</f>
        <v>10</v>
      </c>
      <c r="AV35" s="31">
        <f>SUM(AV36:AV42)</f>
        <v>0</v>
      </c>
      <c r="AW35" s="31">
        <f>SUM(AW36:AW42)</f>
        <v>0</v>
      </c>
    </row>
    <row r="36" spans="1:49" s="32" customFormat="1" ht="30.75" customHeight="1">
      <c r="A36" s="33" t="s">
        <v>21</v>
      </c>
      <c r="B36" s="34">
        <f t="shared" si="0"/>
        <v>362</v>
      </c>
      <c r="C36" s="58">
        <f>IF(B35&gt;0,B36/B35*100,0)</f>
        <v>60.232945091514146</v>
      </c>
      <c r="D36" s="34">
        <f t="shared" si="1"/>
        <v>199</v>
      </c>
      <c r="E36" s="34">
        <f t="shared" si="2"/>
        <v>15</v>
      </c>
      <c r="F36" s="58">
        <f t="shared" si="3"/>
        <v>4.143646408839778</v>
      </c>
      <c r="G36" s="34">
        <f t="shared" si="4"/>
        <v>12</v>
      </c>
      <c r="H36" s="34">
        <f t="shared" si="5"/>
        <v>0</v>
      </c>
      <c r="I36" s="34">
        <f t="shared" si="6"/>
        <v>0</v>
      </c>
      <c r="J36" s="42"/>
      <c r="K36" s="60"/>
      <c r="L36" s="42"/>
      <c r="M36" s="42"/>
      <c r="N36" s="60"/>
      <c r="O36" s="42"/>
      <c r="P36" s="42"/>
      <c r="Q36" s="43"/>
      <c r="R36" s="42"/>
      <c r="S36" s="60"/>
      <c r="T36" s="42"/>
      <c r="U36" s="42"/>
      <c r="V36" s="60"/>
      <c r="W36" s="42"/>
      <c r="X36" s="42"/>
      <c r="Y36" s="43"/>
      <c r="Z36" s="42"/>
      <c r="AA36" s="60"/>
      <c r="AB36" s="42"/>
      <c r="AC36" s="42"/>
      <c r="AD36" s="60"/>
      <c r="AE36" s="42"/>
      <c r="AF36" s="42"/>
      <c r="AG36" s="43"/>
      <c r="AH36" s="35">
        <v>226</v>
      </c>
      <c r="AI36" s="58">
        <f>IF(AH35&gt;0,AH36/AH35*100,0)</f>
        <v>69.1131498470948</v>
      </c>
      <c r="AJ36" s="35">
        <v>121</v>
      </c>
      <c r="AK36" s="35">
        <v>8</v>
      </c>
      <c r="AL36" s="58">
        <f t="shared" si="10"/>
        <v>3.5398230088495577</v>
      </c>
      <c r="AM36" s="35">
        <v>5</v>
      </c>
      <c r="AN36" s="35"/>
      <c r="AO36" s="36">
        <v>0</v>
      </c>
      <c r="AP36" s="35">
        <v>136</v>
      </c>
      <c r="AQ36" s="58">
        <f>IF(AP35&gt;0,AP36/AP35*100,0)</f>
        <v>49.63503649635037</v>
      </c>
      <c r="AR36" s="35">
        <v>78</v>
      </c>
      <c r="AS36" s="35">
        <v>7</v>
      </c>
      <c r="AT36" s="62">
        <f t="shared" si="11"/>
        <v>5.147058823529411</v>
      </c>
      <c r="AU36" s="35">
        <v>7</v>
      </c>
      <c r="AV36" s="35"/>
      <c r="AW36" s="35">
        <v>0</v>
      </c>
    </row>
    <row r="37" spans="1:49" s="32" customFormat="1" ht="30.75" customHeight="1">
      <c r="A37" s="33" t="s">
        <v>22</v>
      </c>
      <c r="B37" s="34">
        <f t="shared" si="0"/>
        <v>129</v>
      </c>
      <c r="C37" s="58">
        <f>IF(B35&gt;0,B37/B35*100,0)</f>
        <v>21.46422628951747</v>
      </c>
      <c r="D37" s="34">
        <f t="shared" si="1"/>
        <v>52</v>
      </c>
      <c r="E37" s="34">
        <f t="shared" si="2"/>
        <v>5</v>
      </c>
      <c r="F37" s="58">
        <f t="shared" si="3"/>
        <v>3.875968992248062</v>
      </c>
      <c r="G37" s="34">
        <f t="shared" si="4"/>
        <v>2</v>
      </c>
      <c r="H37" s="34">
        <f t="shared" si="5"/>
        <v>0</v>
      </c>
      <c r="I37" s="34">
        <f t="shared" si="6"/>
        <v>0</v>
      </c>
      <c r="J37" s="42"/>
      <c r="K37" s="60"/>
      <c r="L37" s="42"/>
      <c r="M37" s="42"/>
      <c r="N37" s="60"/>
      <c r="O37" s="42"/>
      <c r="P37" s="42"/>
      <c r="Q37" s="43"/>
      <c r="R37" s="42"/>
      <c r="S37" s="60"/>
      <c r="T37" s="42"/>
      <c r="U37" s="42"/>
      <c r="V37" s="60"/>
      <c r="W37" s="42"/>
      <c r="X37" s="42"/>
      <c r="Y37" s="43"/>
      <c r="Z37" s="42"/>
      <c r="AA37" s="60"/>
      <c r="AB37" s="42"/>
      <c r="AC37" s="42"/>
      <c r="AD37" s="60"/>
      <c r="AE37" s="42"/>
      <c r="AF37" s="42"/>
      <c r="AG37" s="43"/>
      <c r="AH37" s="35">
        <v>45</v>
      </c>
      <c r="AI37" s="58">
        <f>IF(AH35&gt;0,AH37/AH35*100,0)</f>
        <v>13.761467889908257</v>
      </c>
      <c r="AJ37" s="35">
        <v>13</v>
      </c>
      <c r="AK37" s="35">
        <v>2</v>
      </c>
      <c r="AL37" s="58">
        <f t="shared" si="10"/>
        <v>4.444444444444445</v>
      </c>
      <c r="AM37" s="35">
        <v>1</v>
      </c>
      <c r="AN37" s="35"/>
      <c r="AO37" s="36">
        <v>0</v>
      </c>
      <c r="AP37" s="35">
        <v>84</v>
      </c>
      <c r="AQ37" s="58">
        <f>IF(AP35&gt;0,AP37/AP35*100,0)</f>
        <v>30.656934306569344</v>
      </c>
      <c r="AR37" s="35">
        <v>39</v>
      </c>
      <c r="AS37" s="35">
        <v>3</v>
      </c>
      <c r="AT37" s="62">
        <f t="shared" si="11"/>
        <v>3.571428571428571</v>
      </c>
      <c r="AU37" s="35">
        <v>1</v>
      </c>
      <c r="AV37" s="35"/>
      <c r="AW37" s="35">
        <v>0</v>
      </c>
    </row>
    <row r="38" spans="1:49" s="32" customFormat="1" ht="30.75" customHeight="1">
      <c r="A38" s="33" t="s">
        <v>23</v>
      </c>
      <c r="B38" s="34">
        <f t="shared" si="0"/>
        <v>53</v>
      </c>
      <c r="C38" s="58">
        <f>IF(B35&gt;0,B38/B35*100,0)</f>
        <v>8.818635607321132</v>
      </c>
      <c r="D38" s="34">
        <f t="shared" si="1"/>
        <v>17</v>
      </c>
      <c r="E38" s="34">
        <f t="shared" si="2"/>
        <v>3</v>
      </c>
      <c r="F38" s="58">
        <f t="shared" si="3"/>
        <v>5.660377358490567</v>
      </c>
      <c r="G38" s="34">
        <f t="shared" si="4"/>
        <v>0</v>
      </c>
      <c r="H38" s="34">
        <f t="shared" si="5"/>
        <v>0</v>
      </c>
      <c r="I38" s="34">
        <f t="shared" si="6"/>
        <v>0</v>
      </c>
      <c r="J38" s="42"/>
      <c r="K38" s="60"/>
      <c r="L38" s="42"/>
      <c r="M38" s="42"/>
      <c r="N38" s="60"/>
      <c r="O38" s="42"/>
      <c r="P38" s="42"/>
      <c r="Q38" s="43"/>
      <c r="R38" s="42"/>
      <c r="S38" s="60"/>
      <c r="T38" s="42"/>
      <c r="U38" s="42"/>
      <c r="V38" s="60"/>
      <c r="W38" s="42"/>
      <c r="X38" s="42"/>
      <c r="Y38" s="43"/>
      <c r="Z38" s="42"/>
      <c r="AA38" s="60"/>
      <c r="AB38" s="42"/>
      <c r="AC38" s="42"/>
      <c r="AD38" s="60"/>
      <c r="AE38" s="42"/>
      <c r="AF38" s="42"/>
      <c r="AG38" s="43"/>
      <c r="AH38" s="35">
        <v>30</v>
      </c>
      <c r="AI38" s="58">
        <f>IF(AH35&gt;0,AH38/AH35*100,0)</f>
        <v>9.174311926605505</v>
      </c>
      <c r="AJ38" s="35">
        <v>10</v>
      </c>
      <c r="AK38" s="35">
        <v>1</v>
      </c>
      <c r="AL38" s="58">
        <f t="shared" si="10"/>
        <v>3.3333333333333335</v>
      </c>
      <c r="AM38" s="35">
        <v>0</v>
      </c>
      <c r="AN38" s="35"/>
      <c r="AO38" s="36">
        <v>0</v>
      </c>
      <c r="AP38" s="35">
        <v>23</v>
      </c>
      <c r="AQ38" s="58">
        <f>IF(AP35&gt;0,AP38/AP35*100,0)</f>
        <v>8.394160583941606</v>
      </c>
      <c r="AR38" s="35">
        <v>7</v>
      </c>
      <c r="AS38" s="35">
        <v>2</v>
      </c>
      <c r="AT38" s="62">
        <f t="shared" si="11"/>
        <v>8.695652173913043</v>
      </c>
      <c r="AU38" s="35">
        <v>0</v>
      </c>
      <c r="AV38" s="35"/>
      <c r="AW38" s="35">
        <v>0</v>
      </c>
    </row>
    <row r="39" spans="1:49" s="32" customFormat="1" ht="30.75" customHeight="1">
      <c r="A39" s="33" t="s">
        <v>24</v>
      </c>
      <c r="B39" s="34">
        <f t="shared" si="0"/>
        <v>32</v>
      </c>
      <c r="C39" s="58">
        <f>IF(B35&gt;0,B39/B35*100,0)</f>
        <v>5.324459234608985</v>
      </c>
      <c r="D39" s="34">
        <f t="shared" si="1"/>
        <v>5</v>
      </c>
      <c r="E39" s="34">
        <f t="shared" si="2"/>
        <v>1</v>
      </c>
      <c r="F39" s="58">
        <f t="shared" si="3"/>
        <v>3.125</v>
      </c>
      <c r="G39" s="34">
        <f t="shared" si="4"/>
        <v>1</v>
      </c>
      <c r="H39" s="34">
        <f t="shared" si="5"/>
        <v>0</v>
      </c>
      <c r="I39" s="34">
        <f t="shared" si="6"/>
        <v>1</v>
      </c>
      <c r="J39" s="42"/>
      <c r="K39" s="60"/>
      <c r="L39" s="42"/>
      <c r="M39" s="42"/>
      <c r="N39" s="60"/>
      <c r="O39" s="42"/>
      <c r="P39" s="42"/>
      <c r="Q39" s="43"/>
      <c r="R39" s="42"/>
      <c r="S39" s="60"/>
      <c r="T39" s="42"/>
      <c r="U39" s="42"/>
      <c r="V39" s="60"/>
      <c r="W39" s="42"/>
      <c r="X39" s="42"/>
      <c r="Y39" s="43"/>
      <c r="Z39" s="42"/>
      <c r="AA39" s="60"/>
      <c r="AB39" s="42"/>
      <c r="AC39" s="42"/>
      <c r="AD39" s="60"/>
      <c r="AE39" s="42"/>
      <c r="AF39" s="42"/>
      <c r="AG39" s="43"/>
      <c r="AH39" s="35">
        <v>14</v>
      </c>
      <c r="AI39" s="58">
        <f>IF(AH35&gt;0,AH39/AH35*100,0)</f>
        <v>4.281345565749235</v>
      </c>
      <c r="AJ39" s="35">
        <v>0</v>
      </c>
      <c r="AK39" s="35">
        <v>0</v>
      </c>
      <c r="AL39" s="58">
        <f t="shared" si="10"/>
        <v>0</v>
      </c>
      <c r="AM39" s="35">
        <v>0</v>
      </c>
      <c r="AN39" s="35"/>
      <c r="AO39" s="36">
        <v>1</v>
      </c>
      <c r="AP39" s="35">
        <v>18</v>
      </c>
      <c r="AQ39" s="58">
        <f>IF(AP35&gt;0,AP39/AP35*100,0)</f>
        <v>6.569343065693431</v>
      </c>
      <c r="AR39" s="35">
        <v>5</v>
      </c>
      <c r="AS39" s="35">
        <v>1</v>
      </c>
      <c r="AT39" s="62">
        <f t="shared" si="11"/>
        <v>5.555555555555555</v>
      </c>
      <c r="AU39" s="35">
        <v>1</v>
      </c>
      <c r="AV39" s="35"/>
      <c r="AW39" s="35">
        <v>0</v>
      </c>
    </row>
    <row r="40" spans="1:49" s="32" customFormat="1" ht="30.75" customHeight="1">
      <c r="A40" s="33" t="s">
        <v>25</v>
      </c>
      <c r="B40" s="34">
        <f t="shared" si="0"/>
        <v>14</v>
      </c>
      <c r="C40" s="58">
        <f>IF(B35&gt;0,B40/B35*100,0)</f>
        <v>2.329450915141431</v>
      </c>
      <c r="D40" s="34">
        <f t="shared" si="1"/>
        <v>5</v>
      </c>
      <c r="E40" s="34">
        <f t="shared" si="2"/>
        <v>1</v>
      </c>
      <c r="F40" s="58">
        <f t="shared" si="3"/>
        <v>7.142857142857142</v>
      </c>
      <c r="G40" s="34">
        <f t="shared" si="4"/>
        <v>1</v>
      </c>
      <c r="H40" s="34">
        <f t="shared" si="5"/>
        <v>0</v>
      </c>
      <c r="I40" s="34">
        <f t="shared" si="6"/>
        <v>0</v>
      </c>
      <c r="J40" s="42"/>
      <c r="K40" s="60"/>
      <c r="L40" s="42"/>
      <c r="M40" s="42"/>
      <c r="N40" s="60"/>
      <c r="O40" s="42"/>
      <c r="P40" s="42"/>
      <c r="Q40" s="43"/>
      <c r="R40" s="42"/>
      <c r="S40" s="60"/>
      <c r="T40" s="42"/>
      <c r="U40" s="42"/>
      <c r="V40" s="60"/>
      <c r="W40" s="42"/>
      <c r="X40" s="42"/>
      <c r="Y40" s="43"/>
      <c r="Z40" s="42"/>
      <c r="AA40" s="60"/>
      <c r="AB40" s="42"/>
      <c r="AC40" s="42"/>
      <c r="AD40" s="60"/>
      <c r="AE40" s="42"/>
      <c r="AF40" s="42"/>
      <c r="AG40" s="43"/>
      <c r="AH40" s="35">
        <v>6</v>
      </c>
      <c r="AI40" s="58">
        <f>IF(AH35&gt;0,AH40/AH35*100,0)</f>
        <v>1.834862385321101</v>
      </c>
      <c r="AJ40" s="35">
        <v>2</v>
      </c>
      <c r="AK40" s="35">
        <v>0</v>
      </c>
      <c r="AL40" s="58">
        <f t="shared" si="10"/>
        <v>0</v>
      </c>
      <c r="AM40" s="35">
        <v>0</v>
      </c>
      <c r="AN40" s="35"/>
      <c r="AO40" s="36">
        <v>0</v>
      </c>
      <c r="AP40" s="35">
        <v>8</v>
      </c>
      <c r="AQ40" s="58">
        <f>IF(AP35&gt;0,AP40/AP35*100,0)</f>
        <v>2.9197080291970803</v>
      </c>
      <c r="AR40" s="35">
        <v>3</v>
      </c>
      <c r="AS40" s="35">
        <v>1</v>
      </c>
      <c r="AT40" s="62">
        <f t="shared" si="11"/>
        <v>12.5</v>
      </c>
      <c r="AU40" s="35">
        <v>1</v>
      </c>
      <c r="AV40" s="35"/>
      <c r="AW40" s="35">
        <v>0</v>
      </c>
    </row>
    <row r="41" spans="1:49" s="32" customFormat="1" ht="30.75" customHeight="1">
      <c r="A41" s="33" t="s">
        <v>26</v>
      </c>
      <c r="B41" s="34">
        <f t="shared" si="0"/>
        <v>6</v>
      </c>
      <c r="C41" s="58">
        <f>IF(B35&gt;0,B41/B35*100,0)</f>
        <v>0.9983361064891847</v>
      </c>
      <c r="D41" s="34">
        <f t="shared" si="1"/>
        <v>1</v>
      </c>
      <c r="E41" s="34">
        <f t="shared" si="2"/>
        <v>0</v>
      </c>
      <c r="F41" s="58">
        <f t="shared" si="3"/>
        <v>0</v>
      </c>
      <c r="G41" s="34">
        <f t="shared" si="4"/>
        <v>0</v>
      </c>
      <c r="H41" s="34">
        <f t="shared" si="5"/>
        <v>0</v>
      </c>
      <c r="I41" s="34">
        <f t="shared" si="6"/>
        <v>0</v>
      </c>
      <c r="J41" s="42"/>
      <c r="K41" s="60"/>
      <c r="L41" s="42"/>
      <c r="M41" s="42"/>
      <c r="N41" s="60"/>
      <c r="O41" s="42"/>
      <c r="P41" s="42"/>
      <c r="Q41" s="43"/>
      <c r="R41" s="42"/>
      <c r="S41" s="60"/>
      <c r="T41" s="42"/>
      <c r="U41" s="42"/>
      <c r="V41" s="60"/>
      <c r="W41" s="42"/>
      <c r="X41" s="42"/>
      <c r="Y41" s="43"/>
      <c r="Z41" s="42"/>
      <c r="AA41" s="60"/>
      <c r="AB41" s="42"/>
      <c r="AC41" s="42"/>
      <c r="AD41" s="60"/>
      <c r="AE41" s="42"/>
      <c r="AF41" s="42"/>
      <c r="AG41" s="43"/>
      <c r="AH41" s="35">
        <v>1</v>
      </c>
      <c r="AI41" s="58">
        <f>IF(AH35&gt;0,AH41/AH35*100,0)</f>
        <v>0.3058103975535168</v>
      </c>
      <c r="AJ41" s="35">
        <v>0</v>
      </c>
      <c r="AK41" s="35">
        <v>0</v>
      </c>
      <c r="AL41" s="58">
        <f t="shared" si="10"/>
        <v>0</v>
      </c>
      <c r="AM41" s="35">
        <v>0</v>
      </c>
      <c r="AN41" s="35"/>
      <c r="AO41" s="36">
        <v>0</v>
      </c>
      <c r="AP41" s="35">
        <v>5</v>
      </c>
      <c r="AQ41" s="58">
        <f>IF(AP35&gt;0,AP41/AP35*100,0)</f>
        <v>1.824817518248175</v>
      </c>
      <c r="AR41" s="35">
        <v>1</v>
      </c>
      <c r="AS41" s="35">
        <v>0</v>
      </c>
      <c r="AT41" s="62">
        <f t="shared" si="11"/>
        <v>0</v>
      </c>
      <c r="AU41" s="35">
        <v>0</v>
      </c>
      <c r="AV41" s="35"/>
      <c r="AW41" s="35">
        <v>0</v>
      </c>
    </row>
    <row r="42" spans="1:49" s="32" customFormat="1" ht="30.75" customHeight="1">
      <c r="A42" s="46" t="s">
        <v>27</v>
      </c>
      <c r="B42" s="38">
        <f t="shared" si="0"/>
        <v>5</v>
      </c>
      <c r="C42" s="58">
        <f>IF(B35&gt;0,B42/B35*100,0)</f>
        <v>0.8319467554076538</v>
      </c>
      <c r="D42" s="38">
        <f t="shared" si="1"/>
        <v>3</v>
      </c>
      <c r="E42" s="38">
        <f t="shared" si="2"/>
        <v>1</v>
      </c>
      <c r="F42" s="58">
        <f t="shared" si="3"/>
        <v>20</v>
      </c>
      <c r="G42" s="38">
        <f t="shared" si="4"/>
        <v>0</v>
      </c>
      <c r="H42" s="38">
        <f t="shared" si="5"/>
        <v>0</v>
      </c>
      <c r="I42" s="38">
        <f t="shared" si="6"/>
        <v>0</v>
      </c>
      <c r="J42" s="44"/>
      <c r="K42" s="60"/>
      <c r="L42" s="44"/>
      <c r="M42" s="44"/>
      <c r="N42" s="60"/>
      <c r="O42" s="44"/>
      <c r="P42" s="44"/>
      <c r="Q42" s="45"/>
      <c r="R42" s="44"/>
      <c r="S42" s="60"/>
      <c r="T42" s="44"/>
      <c r="U42" s="44"/>
      <c r="V42" s="60"/>
      <c r="W42" s="44"/>
      <c r="X42" s="44"/>
      <c r="Y42" s="45"/>
      <c r="Z42" s="44"/>
      <c r="AA42" s="60"/>
      <c r="AB42" s="44"/>
      <c r="AC42" s="44"/>
      <c r="AD42" s="60"/>
      <c r="AE42" s="44"/>
      <c r="AF42" s="44"/>
      <c r="AG42" s="45"/>
      <c r="AH42" s="39">
        <v>5</v>
      </c>
      <c r="AI42" s="58">
        <f>IF(AH35&gt;0,AH42/AH35*100,0)</f>
        <v>1.529051987767584</v>
      </c>
      <c r="AJ42" s="39">
        <v>3</v>
      </c>
      <c r="AK42" s="39">
        <v>1</v>
      </c>
      <c r="AL42" s="58">
        <f t="shared" si="10"/>
        <v>20</v>
      </c>
      <c r="AM42" s="39">
        <v>0</v>
      </c>
      <c r="AN42" s="39"/>
      <c r="AO42" s="40">
        <v>0</v>
      </c>
      <c r="AP42" s="39">
        <v>0</v>
      </c>
      <c r="AQ42" s="58">
        <f>IF(AP35&gt;0,AP42/AP35*100,0)</f>
        <v>0</v>
      </c>
      <c r="AR42" s="39">
        <v>0</v>
      </c>
      <c r="AS42" s="39">
        <v>0</v>
      </c>
      <c r="AT42" s="62">
        <f t="shared" si="11"/>
        <v>0</v>
      </c>
      <c r="AU42" s="39">
        <v>0</v>
      </c>
      <c r="AV42" s="39"/>
      <c r="AW42" s="39">
        <v>0</v>
      </c>
    </row>
    <row r="43" spans="1:49" s="32" customFormat="1" ht="30.75" customHeight="1">
      <c r="A43" s="47" t="s">
        <v>31</v>
      </c>
      <c r="B43" s="30">
        <f aca="true" t="shared" si="12" ref="B43:B74">J43+R43+Z43+AH43+AP43</f>
        <v>1224</v>
      </c>
      <c r="C43" s="58"/>
      <c r="D43" s="30">
        <f aca="true" t="shared" si="13" ref="D43:D74">L43+T43+AB43+AJ43+AR43</f>
        <v>584</v>
      </c>
      <c r="E43" s="30">
        <f aca="true" t="shared" si="14" ref="E43:E74">M43+U43+AC43+AK43+AS43</f>
        <v>59</v>
      </c>
      <c r="F43" s="58">
        <f aca="true" t="shared" si="15" ref="F43:F74">IF(B43&gt;0,E43/B43*100,0)</f>
        <v>4.820261437908497</v>
      </c>
      <c r="G43" s="30">
        <f aca="true" t="shared" si="16" ref="G43:G74">O43+W43+AE43+AM43+AU43</f>
        <v>32</v>
      </c>
      <c r="H43" s="30">
        <f aca="true" t="shared" si="17" ref="H43:H74">P43+X43+AF43+AN43+AV43</f>
        <v>0</v>
      </c>
      <c r="I43" s="30">
        <f aca="true" t="shared" si="18" ref="I43:I74">Q43+Y43+AG43+AO43+AW43</f>
        <v>4</v>
      </c>
      <c r="J43" s="31">
        <f>SUM(J44:J50)</f>
        <v>0</v>
      </c>
      <c r="K43" s="58"/>
      <c r="L43" s="31">
        <f>SUM(L44:L50)</f>
        <v>0</v>
      </c>
      <c r="M43" s="31">
        <f>SUM(M44:M50)</f>
        <v>0</v>
      </c>
      <c r="N43" s="58">
        <f aca="true" t="shared" si="19" ref="N43:N74">IF(J43&gt;0,M43/J43*100,0)</f>
        <v>0</v>
      </c>
      <c r="O43" s="31">
        <f>SUM(O44:O50)</f>
        <v>0</v>
      </c>
      <c r="P43" s="31">
        <f>SUM(P44:P50)</f>
        <v>0</v>
      </c>
      <c r="Q43" s="31">
        <f>SUM(Q44:Q50)</f>
        <v>0</v>
      </c>
      <c r="R43" s="31">
        <f>SUM(R44:R50)</f>
        <v>323</v>
      </c>
      <c r="S43" s="58"/>
      <c r="T43" s="31">
        <f>SUM(T44:T50)</f>
        <v>153</v>
      </c>
      <c r="U43" s="31">
        <f>SUM(U44:U50)</f>
        <v>20</v>
      </c>
      <c r="V43" s="58">
        <f aca="true" t="shared" si="20" ref="V43:V74">IF(R43&gt;0,U43/R43*100,0)</f>
        <v>6.191950464396285</v>
      </c>
      <c r="W43" s="31">
        <f>SUM(W44:W50)</f>
        <v>8</v>
      </c>
      <c r="X43" s="31">
        <f>SUM(X44:X50)</f>
        <v>0</v>
      </c>
      <c r="Y43" s="31">
        <f>SUM(Y44:Y50)</f>
        <v>3</v>
      </c>
      <c r="Z43" s="31">
        <f>SUM(Z44:Z50)</f>
        <v>300</v>
      </c>
      <c r="AA43" s="58"/>
      <c r="AB43" s="31">
        <f>SUM(AB44:AB50)</f>
        <v>149</v>
      </c>
      <c r="AC43" s="31">
        <f>SUM(AC44:AC50)</f>
        <v>13</v>
      </c>
      <c r="AD43" s="58">
        <f aca="true" t="shared" si="21" ref="AD43:AD74">IF(Z43&gt;0,AC43/Z43*100,0)</f>
        <v>4.333333333333334</v>
      </c>
      <c r="AE43" s="31">
        <f>SUM(AE44:AE50)</f>
        <v>8</v>
      </c>
      <c r="AF43" s="31">
        <f>SUM(AF44:AF50)</f>
        <v>0</v>
      </c>
      <c r="AG43" s="31">
        <f>SUM(AG44:AG50)</f>
        <v>0</v>
      </c>
      <c r="AH43" s="31">
        <f>SUM(AH44:AH50)</f>
        <v>327</v>
      </c>
      <c r="AI43" s="58"/>
      <c r="AJ43" s="31">
        <f>SUM(AJ44:AJ50)</f>
        <v>149</v>
      </c>
      <c r="AK43" s="31">
        <f>SUM(AK44:AK50)</f>
        <v>12</v>
      </c>
      <c r="AL43" s="58">
        <f aca="true" t="shared" si="22" ref="AL43:AL74">IF(AH43&gt;0,AK43/AH43*100,0)</f>
        <v>3.669724770642202</v>
      </c>
      <c r="AM43" s="31">
        <f>SUM(AM44:AM50)</f>
        <v>6</v>
      </c>
      <c r="AN43" s="31">
        <f>SUM(AN44:AN50)</f>
        <v>0</v>
      </c>
      <c r="AO43" s="31">
        <f>SUM(AO44:AO50)</f>
        <v>1</v>
      </c>
      <c r="AP43" s="31">
        <f>SUM(AP44:AP50)</f>
        <v>274</v>
      </c>
      <c r="AQ43" s="58"/>
      <c r="AR43" s="31">
        <f>SUM(AR44:AR50)</f>
        <v>133</v>
      </c>
      <c r="AS43" s="31">
        <f>SUM(AS44:AS50)</f>
        <v>14</v>
      </c>
      <c r="AT43" s="62">
        <f aca="true" t="shared" si="23" ref="AT43:AT74">IF(AP43&gt;0,AS43/AP43*100,0)</f>
        <v>5.109489051094891</v>
      </c>
      <c r="AU43" s="31">
        <f>SUM(AU44:AU50)</f>
        <v>10</v>
      </c>
      <c r="AV43" s="31">
        <f>SUM(AV44:AV50)</f>
        <v>0</v>
      </c>
      <c r="AW43" s="31">
        <f>SUM(AW44:AW50)</f>
        <v>0</v>
      </c>
    </row>
    <row r="44" spans="1:49" s="32" customFormat="1" ht="30.75" customHeight="1">
      <c r="A44" s="33" t="s">
        <v>21</v>
      </c>
      <c r="B44" s="34">
        <f t="shared" si="12"/>
        <v>187</v>
      </c>
      <c r="C44" s="58">
        <f>IF(B43&gt;0,B44/B43*100,0)</f>
        <v>15.277777777777779</v>
      </c>
      <c r="D44" s="34">
        <f t="shared" si="13"/>
        <v>108</v>
      </c>
      <c r="E44" s="34">
        <f t="shared" si="14"/>
        <v>7</v>
      </c>
      <c r="F44" s="58">
        <f t="shared" si="15"/>
        <v>3.7433155080213902</v>
      </c>
      <c r="G44" s="34">
        <f t="shared" si="16"/>
        <v>4</v>
      </c>
      <c r="H44" s="34">
        <f t="shared" si="17"/>
        <v>0</v>
      </c>
      <c r="I44" s="34">
        <f t="shared" si="18"/>
        <v>0</v>
      </c>
      <c r="J44" s="35">
        <v>0</v>
      </c>
      <c r="K44" s="58">
        <f>IF(J43&gt;0,J44/J43*100,0)</f>
        <v>0</v>
      </c>
      <c r="L44" s="35">
        <v>0</v>
      </c>
      <c r="M44" s="35">
        <v>0</v>
      </c>
      <c r="N44" s="58">
        <f t="shared" si="19"/>
        <v>0</v>
      </c>
      <c r="O44" s="35">
        <v>0</v>
      </c>
      <c r="P44" s="35"/>
      <c r="Q44" s="36">
        <v>0</v>
      </c>
      <c r="R44" s="35">
        <v>46</v>
      </c>
      <c r="S44" s="58">
        <f>IF(R43&gt;0,R44/R43*100,0)</f>
        <v>14.241486068111456</v>
      </c>
      <c r="T44" s="35">
        <v>24</v>
      </c>
      <c r="U44" s="35">
        <v>2</v>
      </c>
      <c r="V44" s="58">
        <f t="shared" si="20"/>
        <v>4.3478260869565215</v>
      </c>
      <c r="W44" s="35">
        <v>2</v>
      </c>
      <c r="X44" s="35"/>
      <c r="Y44" s="36">
        <v>0</v>
      </c>
      <c r="Z44" s="35">
        <v>80</v>
      </c>
      <c r="AA44" s="58">
        <f>IF(Z43&gt;0,Z44/Z43*100,0)</f>
        <v>26.666666666666668</v>
      </c>
      <c r="AB44" s="35">
        <v>42</v>
      </c>
      <c r="AC44" s="35">
        <v>3</v>
      </c>
      <c r="AD44" s="58">
        <f t="shared" si="21"/>
        <v>3.75</v>
      </c>
      <c r="AE44" s="35">
        <v>0</v>
      </c>
      <c r="AF44" s="35"/>
      <c r="AG44" s="36">
        <v>0</v>
      </c>
      <c r="AH44" s="35">
        <v>24</v>
      </c>
      <c r="AI44" s="58">
        <f>IF(AH43&gt;0,AH44/AH43*100,0)</f>
        <v>7.339449541284404</v>
      </c>
      <c r="AJ44" s="35">
        <v>15</v>
      </c>
      <c r="AK44" s="35">
        <v>1</v>
      </c>
      <c r="AL44" s="58">
        <f t="shared" si="22"/>
        <v>4.166666666666666</v>
      </c>
      <c r="AM44" s="35">
        <v>1</v>
      </c>
      <c r="AN44" s="35"/>
      <c r="AO44" s="36">
        <v>0</v>
      </c>
      <c r="AP44" s="35">
        <v>37</v>
      </c>
      <c r="AQ44" s="58">
        <f>IF(AP43&gt;0,AP44/AP43*100,0)</f>
        <v>13.503649635036496</v>
      </c>
      <c r="AR44" s="35">
        <v>27</v>
      </c>
      <c r="AS44" s="35">
        <v>1</v>
      </c>
      <c r="AT44" s="62">
        <f t="shared" si="23"/>
        <v>2.7027027027027026</v>
      </c>
      <c r="AU44" s="35">
        <v>1</v>
      </c>
      <c r="AV44" s="35"/>
      <c r="AW44" s="35">
        <v>0</v>
      </c>
    </row>
    <row r="45" spans="1:49" s="32" customFormat="1" ht="30.75" customHeight="1">
      <c r="A45" s="33" t="s">
        <v>22</v>
      </c>
      <c r="B45" s="34">
        <f t="shared" si="12"/>
        <v>293</v>
      </c>
      <c r="C45" s="58">
        <f>IF(B43&gt;0,B45/B43*100,0)</f>
        <v>23.937908496732028</v>
      </c>
      <c r="D45" s="34">
        <f t="shared" si="13"/>
        <v>151</v>
      </c>
      <c r="E45" s="34">
        <f t="shared" si="14"/>
        <v>11</v>
      </c>
      <c r="F45" s="58">
        <f t="shared" si="15"/>
        <v>3.754266211604096</v>
      </c>
      <c r="G45" s="34">
        <f t="shared" si="16"/>
        <v>6</v>
      </c>
      <c r="H45" s="34">
        <f t="shared" si="17"/>
        <v>0</v>
      </c>
      <c r="I45" s="34">
        <f t="shared" si="18"/>
        <v>0</v>
      </c>
      <c r="J45" s="35">
        <v>0</v>
      </c>
      <c r="K45" s="58">
        <f>IF(J43&gt;0,J45/J43*100,0)</f>
        <v>0</v>
      </c>
      <c r="L45" s="35">
        <v>0</v>
      </c>
      <c r="M45" s="35">
        <v>0</v>
      </c>
      <c r="N45" s="58">
        <f t="shared" si="19"/>
        <v>0</v>
      </c>
      <c r="O45" s="35">
        <v>0</v>
      </c>
      <c r="P45" s="35"/>
      <c r="Q45" s="36">
        <v>0</v>
      </c>
      <c r="R45" s="35">
        <v>77</v>
      </c>
      <c r="S45" s="58">
        <f>IF(R43&gt;0,R45/R43*100,0)</f>
        <v>23.8390092879257</v>
      </c>
      <c r="T45" s="35">
        <v>40</v>
      </c>
      <c r="U45" s="35">
        <v>4</v>
      </c>
      <c r="V45" s="58">
        <f t="shared" si="20"/>
        <v>5.194805194805195</v>
      </c>
      <c r="W45" s="35">
        <v>1</v>
      </c>
      <c r="X45" s="35"/>
      <c r="Y45" s="36">
        <v>0</v>
      </c>
      <c r="Z45" s="35">
        <v>74</v>
      </c>
      <c r="AA45" s="58">
        <f>IF(Z43&gt;0,Z45/Z43*100,0)</f>
        <v>24.666666666666668</v>
      </c>
      <c r="AB45" s="35">
        <v>37</v>
      </c>
      <c r="AC45" s="35">
        <v>0</v>
      </c>
      <c r="AD45" s="58">
        <f t="shared" si="21"/>
        <v>0</v>
      </c>
      <c r="AE45" s="35">
        <v>0</v>
      </c>
      <c r="AF45" s="35"/>
      <c r="AG45" s="36">
        <v>0</v>
      </c>
      <c r="AH45" s="35">
        <v>63</v>
      </c>
      <c r="AI45" s="58">
        <f>IF(AH43&gt;0,AH45/AH43*100,0)</f>
        <v>19.26605504587156</v>
      </c>
      <c r="AJ45" s="35">
        <v>36</v>
      </c>
      <c r="AK45" s="35">
        <v>4</v>
      </c>
      <c r="AL45" s="58">
        <f t="shared" si="22"/>
        <v>6.349206349206349</v>
      </c>
      <c r="AM45" s="35">
        <v>2</v>
      </c>
      <c r="AN45" s="35"/>
      <c r="AO45" s="36">
        <v>0</v>
      </c>
      <c r="AP45" s="35">
        <v>79</v>
      </c>
      <c r="AQ45" s="58">
        <f>IF(AP43&gt;0,AP45/AP43*100,0)</f>
        <v>28.832116788321166</v>
      </c>
      <c r="AR45" s="35">
        <v>38</v>
      </c>
      <c r="AS45" s="35">
        <v>3</v>
      </c>
      <c r="AT45" s="62">
        <f t="shared" si="23"/>
        <v>3.79746835443038</v>
      </c>
      <c r="AU45" s="35">
        <v>3</v>
      </c>
      <c r="AV45" s="35"/>
      <c r="AW45" s="35">
        <v>0</v>
      </c>
    </row>
    <row r="46" spans="1:49" s="32" customFormat="1" ht="30.75" customHeight="1">
      <c r="A46" s="33" t="s">
        <v>23</v>
      </c>
      <c r="B46" s="34">
        <f t="shared" si="12"/>
        <v>208</v>
      </c>
      <c r="C46" s="58">
        <f>IF(B43&gt;0,B46/B43*100,0)</f>
        <v>16.99346405228758</v>
      </c>
      <c r="D46" s="34">
        <f t="shared" si="13"/>
        <v>117</v>
      </c>
      <c r="E46" s="34">
        <f t="shared" si="14"/>
        <v>15</v>
      </c>
      <c r="F46" s="58">
        <f t="shared" si="15"/>
        <v>7.211538461538461</v>
      </c>
      <c r="G46" s="34">
        <f t="shared" si="16"/>
        <v>9</v>
      </c>
      <c r="H46" s="34">
        <f t="shared" si="17"/>
        <v>0</v>
      </c>
      <c r="I46" s="34">
        <f t="shared" si="18"/>
        <v>0</v>
      </c>
      <c r="J46" s="35">
        <v>0</v>
      </c>
      <c r="K46" s="58">
        <f>IF(J43&gt;0,J46/J43*100,0)</f>
        <v>0</v>
      </c>
      <c r="L46" s="35">
        <v>0</v>
      </c>
      <c r="M46" s="35">
        <v>0</v>
      </c>
      <c r="N46" s="58">
        <f t="shared" si="19"/>
        <v>0</v>
      </c>
      <c r="O46" s="35">
        <v>0</v>
      </c>
      <c r="P46" s="35"/>
      <c r="Q46" s="36">
        <v>0</v>
      </c>
      <c r="R46" s="35">
        <v>49</v>
      </c>
      <c r="S46" s="58">
        <f>IF(R43&gt;0,R46/R43*100,0)</f>
        <v>15.170278637770899</v>
      </c>
      <c r="T46" s="35">
        <v>28</v>
      </c>
      <c r="U46" s="35">
        <v>4</v>
      </c>
      <c r="V46" s="58">
        <f t="shared" si="20"/>
        <v>8.16326530612245</v>
      </c>
      <c r="W46" s="35">
        <v>2</v>
      </c>
      <c r="X46" s="35"/>
      <c r="Y46" s="36">
        <v>0</v>
      </c>
      <c r="Z46" s="35">
        <v>43</v>
      </c>
      <c r="AA46" s="58">
        <f>IF(Z43&gt;0,Z46/Z43*100,0)</f>
        <v>14.333333333333334</v>
      </c>
      <c r="AB46" s="35">
        <v>26</v>
      </c>
      <c r="AC46" s="35">
        <v>6</v>
      </c>
      <c r="AD46" s="58">
        <f t="shared" si="21"/>
        <v>13.953488372093023</v>
      </c>
      <c r="AE46" s="35">
        <v>5</v>
      </c>
      <c r="AF46" s="35"/>
      <c r="AG46" s="36">
        <v>0</v>
      </c>
      <c r="AH46" s="35">
        <v>54</v>
      </c>
      <c r="AI46" s="58">
        <f>IF(AH43&gt;0,AH46/AH43*100,0)</f>
        <v>16.51376146788991</v>
      </c>
      <c r="AJ46" s="35">
        <v>29</v>
      </c>
      <c r="AK46" s="35">
        <v>1</v>
      </c>
      <c r="AL46" s="58">
        <f t="shared" si="22"/>
        <v>1.8518518518518516</v>
      </c>
      <c r="AM46" s="35">
        <v>0</v>
      </c>
      <c r="AN46" s="35"/>
      <c r="AO46" s="36">
        <v>0</v>
      </c>
      <c r="AP46" s="35">
        <v>62</v>
      </c>
      <c r="AQ46" s="58">
        <f>IF(AP43&gt;0,AP46/AP43*100,0)</f>
        <v>22.62773722627737</v>
      </c>
      <c r="AR46" s="35">
        <v>34</v>
      </c>
      <c r="AS46" s="35">
        <v>4</v>
      </c>
      <c r="AT46" s="62">
        <f t="shared" si="23"/>
        <v>6.451612903225806</v>
      </c>
      <c r="AU46" s="35">
        <v>2</v>
      </c>
      <c r="AV46" s="35"/>
      <c r="AW46" s="35">
        <v>0</v>
      </c>
    </row>
    <row r="47" spans="1:49" s="32" customFormat="1" ht="30.75" customHeight="1">
      <c r="A47" s="33" t="s">
        <v>24</v>
      </c>
      <c r="B47" s="34">
        <f t="shared" si="12"/>
        <v>148</v>
      </c>
      <c r="C47" s="58">
        <f>IF(B43&gt;0,B47/B43*100,0)</f>
        <v>12.091503267973856</v>
      </c>
      <c r="D47" s="34">
        <f t="shared" si="13"/>
        <v>78</v>
      </c>
      <c r="E47" s="34">
        <f t="shared" si="14"/>
        <v>6</v>
      </c>
      <c r="F47" s="58">
        <f t="shared" si="15"/>
        <v>4.054054054054054</v>
      </c>
      <c r="G47" s="34">
        <f t="shared" si="16"/>
        <v>3</v>
      </c>
      <c r="H47" s="34">
        <f t="shared" si="17"/>
        <v>0</v>
      </c>
      <c r="I47" s="34">
        <f t="shared" si="18"/>
        <v>0</v>
      </c>
      <c r="J47" s="35">
        <v>0</v>
      </c>
      <c r="K47" s="58">
        <f>IF(J43&gt;0,J47/J43*100,0)</f>
        <v>0</v>
      </c>
      <c r="L47" s="35">
        <v>0</v>
      </c>
      <c r="M47" s="35">
        <v>0</v>
      </c>
      <c r="N47" s="58">
        <f t="shared" si="19"/>
        <v>0</v>
      </c>
      <c r="O47" s="35">
        <v>0</v>
      </c>
      <c r="P47" s="35"/>
      <c r="Q47" s="36">
        <v>0</v>
      </c>
      <c r="R47" s="35">
        <v>33</v>
      </c>
      <c r="S47" s="58">
        <f>IF(R43&gt;0,R47/R43*100,0)</f>
        <v>10.21671826625387</v>
      </c>
      <c r="T47" s="35">
        <v>17</v>
      </c>
      <c r="U47" s="35">
        <v>4</v>
      </c>
      <c r="V47" s="58">
        <f t="shared" si="20"/>
        <v>12.121212121212121</v>
      </c>
      <c r="W47" s="35">
        <v>1</v>
      </c>
      <c r="X47" s="35"/>
      <c r="Y47" s="36">
        <v>0</v>
      </c>
      <c r="Z47" s="35">
        <v>30</v>
      </c>
      <c r="AA47" s="58">
        <f>IF(Z43&gt;0,Z47/Z43*100,0)</f>
        <v>10</v>
      </c>
      <c r="AB47" s="35">
        <v>18</v>
      </c>
      <c r="AC47" s="35">
        <v>1</v>
      </c>
      <c r="AD47" s="58">
        <f t="shared" si="21"/>
        <v>3.3333333333333335</v>
      </c>
      <c r="AE47" s="35">
        <v>1</v>
      </c>
      <c r="AF47" s="35"/>
      <c r="AG47" s="36">
        <v>0</v>
      </c>
      <c r="AH47" s="35">
        <v>56</v>
      </c>
      <c r="AI47" s="58">
        <f>IF(AH43&gt;0,AH47/AH43*100,0)</f>
        <v>17.12538226299694</v>
      </c>
      <c r="AJ47" s="35">
        <v>30</v>
      </c>
      <c r="AK47" s="35">
        <v>0</v>
      </c>
      <c r="AL47" s="58">
        <f t="shared" si="22"/>
        <v>0</v>
      </c>
      <c r="AM47" s="35">
        <v>0</v>
      </c>
      <c r="AN47" s="35"/>
      <c r="AO47" s="36">
        <v>0</v>
      </c>
      <c r="AP47" s="35">
        <v>29</v>
      </c>
      <c r="AQ47" s="58">
        <f>IF(AP43&gt;0,AP47/AP43*100,0)</f>
        <v>10.583941605839415</v>
      </c>
      <c r="AR47" s="35">
        <v>13</v>
      </c>
      <c r="AS47" s="35">
        <v>1</v>
      </c>
      <c r="AT47" s="62">
        <f t="shared" si="23"/>
        <v>3.4482758620689653</v>
      </c>
      <c r="AU47" s="35">
        <v>1</v>
      </c>
      <c r="AV47" s="35"/>
      <c r="AW47" s="35">
        <v>0</v>
      </c>
    </row>
    <row r="48" spans="1:49" s="32" customFormat="1" ht="30.75" customHeight="1">
      <c r="A48" s="33" t="s">
        <v>25</v>
      </c>
      <c r="B48" s="34">
        <f t="shared" si="12"/>
        <v>121</v>
      </c>
      <c r="C48" s="58">
        <f>IF(B43&gt;0,B48/B43*100,0)</f>
        <v>9.88562091503268</v>
      </c>
      <c r="D48" s="34">
        <f t="shared" si="13"/>
        <v>45</v>
      </c>
      <c r="E48" s="34">
        <f t="shared" si="14"/>
        <v>3</v>
      </c>
      <c r="F48" s="58">
        <f t="shared" si="15"/>
        <v>2.479338842975207</v>
      </c>
      <c r="G48" s="34">
        <f t="shared" si="16"/>
        <v>1</v>
      </c>
      <c r="H48" s="34">
        <f t="shared" si="17"/>
        <v>0</v>
      </c>
      <c r="I48" s="34">
        <f t="shared" si="18"/>
        <v>0</v>
      </c>
      <c r="J48" s="35">
        <v>0</v>
      </c>
      <c r="K48" s="58">
        <f>IF(J43&gt;0,J48/J43*100,0)</f>
        <v>0</v>
      </c>
      <c r="L48" s="35">
        <v>0</v>
      </c>
      <c r="M48" s="35">
        <v>0</v>
      </c>
      <c r="N48" s="58">
        <f t="shared" si="19"/>
        <v>0</v>
      </c>
      <c r="O48" s="35">
        <v>0</v>
      </c>
      <c r="P48" s="35"/>
      <c r="Q48" s="36">
        <v>0</v>
      </c>
      <c r="R48" s="35">
        <v>32</v>
      </c>
      <c r="S48" s="58">
        <f>IF(R43&gt;0,R48/R43*100,0)</f>
        <v>9.907120743034056</v>
      </c>
      <c r="T48" s="35">
        <v>13</v>
      </c>
      <c r="U48" s="35">
        <v>0</v>
      </c>
      <c r="V48" s="58">
        <f t="shared" si="20"/>
        <v>0</v>
      </c>
      <c r="W48" s="35">
        <v>0</v>
      </c>
      <c r="X48" s="35"/>
      <c r="Y48" s="36">
        <v>0</v>
      </c>
      <c r="Z48" s="35">
        <v>31</v>
      </c>
      <c r="AA48" s="58">
        <f>IF(Z43&gt;0,Z48/Z43*100,0)</f>
        <v>10.333333333333334</v>
      </c>
      <c r="AB48" s="35">
        <v>9</v>
      </c>
      <c r="AC48" s="35">
        <v>0</v>
      </c>
      <c r="AD48" s="58">
        <f t="shared" si="21"/>
        <v>0</v>
      </c>
      <c r="AE48" s="35">
        <v>0</v>
      </c>
      <c r="AF48" s="35"/>
      <c r="AG48" s="36">
        <v>0</v>
      </c>
      <c r="AH48" s="35">
        <v>33</v>
      </c>
      <c r="AI48" s="58">
        <f>IF(AH43&gt;0,AH48/AH43*100,0)</f>
        <v>10.091743119266056</v>
      </c>
      <c r="AJ48" s="35">
        <v>14</v>
      </c>
      <c r="AK48" s="35">
        <v>0</v>
      </c>
      <c r="AL48" s="58">
        <f t="shared" si="22"/>
        <v>0</v>
      </c>
      <c r="AM48" s="35">
        <v>0</v>
      </c>
      <c r="AN48" s="35"/>
      <c r="AO48" s="36">
        <v>0</v>
      </c>
      <c r="AP48" s="35">
        <v>25</v>
      </c>
      <c r="AQ48" s="58">
        <f>IF(AP43&gt;0,AP48/AP43*100,0)</f>
        <v>9.124087591240876</v>
      </c>
      <c r="AR48" s="35">
        <v>9</v>
      </c>
      <c r="AS48" s="35">
        <v>3</v>
      </c>
      <c r="AT48" s="62">
        <f t="shared" si="23"/>
        <v>12</v>
      </c>
      <c r="AU48" s="35">
        <v>1</v>
      </c>
      <c r="AV48" s="35"/>
      <c r="AW48" s="35">
        <v>0</v>
      </c>
    </row>
    <row r="49" spans="1:49" s="32" customFormat="1" ht="30.75" customHeight="1">
      <c r="A49" s="33" t="s">
        <v>26</v>
      </c>
      <c r="B49" s="34">
        <f t="shared" si="12"/>
        <v>88</v>
      </c>
      <c r="C49" s="58">
        <f>IF(B43&gt;0,B49/B43*100,0)</f>
        <v>7.18954248366013</v>
      </c>
      <c r="D49" s="34">
        <f t="shared" si="13"/>
        <v>36</v>
      </c>
      <c r="E49" s="34">
        <f t="shared" si="14"/>
        <v>5</v>
      </c>
      <c r="F49" s="58">
        <f t="shared" si="15"/>
        <v>5.681818181818182</v>
      </c>
      <c r="G49" s="34">
        <f t="shared" si="16"/>
        <v>5</v>
      </c>
      <c r="H49" s="34">
        <f t="shared" si="17"/>
        <v>0</v>
      </c>
      <c r="I49" s="34">
        <f t="shared" si="18"/>
        <v>1</v>
      </c>
      <c r="J49" s="35">
        <v>0</v>
      </c>
      <c r="K49" s="58">
        <f>IF(J43&gt;0,J49/J43*100,0)</f>
        <v>0</v>
      </c>
      <c r="L49" s="35">
        <v>0</v>
      </c>
      <c r="M49" s="35">
        <v>0</v>
      </c>
      <c r="N49" s="58">
        <f t="shared" si="19"/>
        <v>0</v>
      </c>
      <c r="O49" s="35">
        <v>0</v>
      </c>
      <c r="P49" s="35"/>
      <c r="Q49" s="36">
        <v>0</v>
      </c>
      <c r="R49" s="35">
        <v>33</v>
      </c>
      <c r="S49" s="58">
        <f>IF(R43&gt;0,R49/R43*100,0)</f>
        <v>10.21671826625387</v>
      </c>
      <c r="T49" s="35">
        <v>15</v>
      </c>
      <c r="U49" s="35">
        <v>2</v>
      </c>
      <c r="V49" s="58">
        <f t="shared" si="20"/>
        <v>6.0606060606060606</v>
      </c>
      <c r="W49" s="35">
        <v>2</v>
      </c>
      <c r="X49" s="35"/>
      <c r="Y49" s="36">
        <v>1</v>
      </c>
      <c r="Z49" s="35">
        <v>10</v>
      </c>
      <c r="AA49" s="58">
        <f>IF(Z43&gt;0,Z49/Z43*100,0)</f>
        <v>3.3333333333333335</v>
      </c>
      <c r="AB49" s="35">
        <v>7</v>
      </c>
      <c r="AC49" s="35">
        <v>1</v>
      </c>
      <c r="AD49" s="58">
        <f t="shared" si="21"/>
        <v>10</v>
      </c>
      <c r="AE49" s="35">
        <v>1</v>
      </c>
      <c r="AF49" s="35"/>
      <c r="AG49" s="36">
        <v>0</v>
      </c>
      <c r="AH49" s="35">
        <v>23</v>
      </c>
      <c r="AI49" s="58">
        <f>IF(AH43&gt;0,AH49/AH43*100,0)</f>
        <v>7.033639143730887</v>
      </c>
      <c r="AJ49" s="35">
        <v>8</v>
      </c>
      <c r="AK49" s="35">
        <v>1</v>
      </c>
      <c r="AL49" s="58">
        <f t="shared" si="22"/>
        <v>4.3478260869565215</v>
      </c>
      <c r="AM49" s="35">
        <v>1</v>
      </c>
      <c r="AN49" s="35"/>
      <c r="AO49" s="36">
        <v>0</v>
      </c>
      <c r="AP49" s="35">
        <v>22</v>
      </c>
      <c r="AQ49" s="58">
        <f>IF(AP43&gt;0,AP49/AP43*100,0)</f>
        <v>8.02919708029197</v>
      </c>
      <c r="AR49" s="35">
        <v>6</v>
      </c>
      <c r="AS49" s="35">
        <v>1</v>
      </c>
      <c r="AT49" s="62">
        <f t="shared" si="23"/>
        <v>4.545454545454546</v>
      </c>
      <c r="AU49" s="35">
        <v>1</v>
      </c>
      <c r="AV49" s="35"/>
      <c r="AW49" s="35">
        <v>0</v>
      </c>
    </row>
    <row r="50" spans="1:49" s="32" customFormat="1" ht="30.75" customHeight="1">
      <c r="A50" s="33" t="s">
        <v>27</v>
      </c>
      <c r="B50" s="38">
        <f t="shared" si="12"/>
        <v>179</v>
      </c>
      <c r="C50" s="58">
        <f>IF(B43&gt;0,B50/B43*100,0)</f>
        <v>14.624183006535949</v>
      </c>
      <c r="D50" s="38">
        <f t="shared" si="13"/>
        <v>49</v>
      </c>
      <c r="E50" s="38">
        <f t="shared" si="14"/>
        <v>12</v>
      </c>
      <c r="F50" s="58">
        <f t="shared" si="15"/>
        <v>6.70391061452514</v>
      </c>
      <c r="G50" s="38">
        <f t="shared" si="16"/>
        <v>4</v>
      </c>
      <c r="H50" s="38">
        <f t="shared" si="17"/>
        <v>0</v>
      </c>
      <c r="I50" s="38">
        <f t="shared" si="18"/>
        <v>3</v>
      </c>
      <c r="J50" s="39">
        <v>0</v>
      </c>
      <c r="K50" s="58">
        <f>IF(J43&gt;0,J50/J43*100,0)</f>
        <v>0</v>
      </c>
      <c r="L50" s="39">
        <v>0</v>
      </c>
      <c r="M50" s="39">
        <v>0</v>
      </c>
      <c r="N50" s="58">
        <f t="shared" si="19"/>
        <v>0</v>
      </c>
      <c r="O50" s="39">
        <v>0</v>
      </c>
      <c r="P50" s="39"/>
      <c r="Q50" s="40">
        <v>0</v>
      </c>
      <c r="R50" s="39">
        <v>53</v>
      </c>
      <c r="S50" s="58">
        <f>IF(R43&gt;0,R50/R43*100,0)</f>
        <v>16.408668730650156</v>
      </c>
      <c r="T50" s="39">
        <v>16</v>
      </c>
      <c r="U50" s="39">
        <v>4</v>
      </c>
      <c r="V50" s="58">
        <f t="shared" si="20"/>
        <v>7.547169811320755</v>
      </c>
      <c r="W50" s="39">
        <v>0</v>
      </c>
      <c r="X50" s="39"/>
      <c r="Y50" s="40">
        <v>2</v>
      </c>
      <c r="Z50" s="39">
        <v>32</v>
      </c>
      <c r="AA50" s="58">
        <f>IF(Z43&gt;0,Z50/Z43*100,0)</f>
        <v>10.666666666666668</v>
      </c>
      <c r="AB50" s="39">
        <v>10</v>
      </c>
      <c r="AC50" s="39">
        <v>2</v>
      </c>
      <c r="AD50" s="58">
        <f t="shared" si="21"/>
        <v>6.25</v>
      </c>
      <c r="AE50" s="39">
        <v>1</v>
      </c>
      <c r="AF50" s="39"/>
      <c r="AG50" s="40">
        <v>0</v>
      </c>
      <c r="AH50" s="39">
        <v>74</v>
      </c>
      <c r="AI50" s="58">
        <f>IF(AH43&gt;0,AH50/AH43*100,0)</f>
        <v>22.629969418960243</v>
      </c>
      <c r="AJ50" s="39">
        <v>17</v>
      </c>
      <c r="AK50" s="39">
        <v>5</v>
      </c>
      <c r="AL50" s="58">
        <f t="shared" si="22"/>
        <v>6.756756756756757</v>
      </c>
      <c r="AM50" s="39">
        <v>2</v>
      </c>
      <c r="AN50" s="39"/>
      <c r="AO50" s="40">
        <v>1</v>
      </c>
      <c r="AP50" s="39">
        <v>20</v>
      </c>
      <c r="AQ50" s="58">
        <f>IF(AP43&gt;0,AP50/AP43*100,0)</f>
        <v>7.2992700729927</v>
      </c>
      <c r="AR50" s="39">
        <v>6</v>
      </c>
      <c r="AS50" s="39">
        <v>1</v>
      </c>
      <c r="AT50" s="62">
        <f t="shared" si="23"/>
        <v>5</v>
      </c>
      <c r="AU50" s="39">
        <v>1</v>
      </c>
      <c r="AV50" s="39"/>
      <c r="AW50" s="39">
        <v>0</v>
      </c>
    </row>
    <row r="51" spans="1:49" s="32" customFormat="1" ht="30.75" customHeight="1">
      <c r="A51" s="29" t="s">
        <v>32</v>
      </c>
      <c r="B51" s="30">
        <f t="shared" si="12"/>
        <v>274</v>
      </c>
      <c r="C51" s="58"/>
      <c r="D51" s="30">
        <f t="shared" si="13"/>
        <v>133</v>
      </c>
      <c r="E51" s="30">
        <f t="shared" si="14"/>
        <v>14</v>
      </c>
      <c r="F51" s="58">
        <f t="shared" si="15"/>
        <v>5.109489051094891</v>
      </c>
      <c r="G51" s="30">
        <f t="shared" si="16"/>
        <v>10</v>
      </c>
      <c r="H51" s="30">
        <f t="shared" si="17"/>
        <v>0</v>
      </c>
      <c r="I51" s="30">
        <f t="shared" si="18"/>
        <v>0</v>
      </c>
      <c r="J51" s="31">
        <f>SUM(J52:J58)</f>
        <v>0</v>
      </c>
      <c r="K51" s="58"/>
      <c r="L51" s="31">
        <f>SUM(L52:L58)</f>
        <v>0</v>
      </c>
      <c r="M51" s="31">
        <f>SUM(M52:M58)</f>
        <v>0</v>
      </c>
      <c r="N51" s="58">
        <f t="shared" si="19"/>
        <v>0</v>
      </c>
      <c r="O51" s="31">
        <f>SUM(O52:O58)</f>
        <v>0</v>
      </c>
      <c r="P51" s="31">
        <f>SUM(P52:P58)</f>
        <v>0</v>
      </c>
      <c r="Q51" s="31">
        <f>SUM(Q52:Q58)</f>
        <v>0</v>
      </c>
      <c r="R51" s="31">
        <f>SUM(R52:R58)</f>
        <v>0</v>
      </c>
      <c r="S51" s="58"/>
      <c r="T51" s="31">
        <f>SUM(T52:T58)</f>
        <v>0</v>
      </c>
      <c r="U51" s="31">
        <f>SUM(U52:U58)</f>
        <v>0</v>
      </c>
      <c r="V51" s="58">
        <f t="shared" si="20"/>
        <v>0</v>
      </c>
      <c r="W51" s="31">
        <f>SUM(W52:W58)</f>
        <v>0</v>
      </c>
      <c r="X51" s="31">
        <f>SUM(X52:X58)</f>
        <v>0</v>
      </c>
      <c r="Y51" s="31">
        <f>SUM(Y52:Y58)</f>
        <v>0</v>
      </c>
      <c r="Z51" s="31">
        <f>SUM(Z52:Z58)</f>
        <v>0</v>
      </c>
      <c r="AA51" s="58"/>
      <c r="AB51" s="31">
        <f>SUM(AB52:AB58)</f>
        <v>0</v>
      </c>
      <c r="AC51" s="31">
        <f>SUM(AC52:AC58)</f>
        <v>0</v>
      </c>
      <c r="AD51" s="58">
        <f t="shared" si="21"/>
        <v>0</v>
      </c>
      <c r="AE51" s="31">
        <f>SUM(AE52:AE58)</f>
        <v>0</v>
      </c>
      <c r="AF51" s="31">
        <f>SUM(AF52:AF58)</f>
        <v>0</v>
      </c>
      <c r="AG51" s="31">
        <f>SUM(AG52:AG58)</f>
        <v>0</v>
      </c>
      <c r="AH51" s="31">
        <f>SUM(AH52:AH58)</f>
        <v>0</v>
      </c>
      <c r="AI51" s="58"/>
      <c r="AJ51" s="31">
        <f>SUM(AJ52:AJ58)</f>
        <v>0</v>
      </c>
      <c r="AK51" s="31">
        <f>SUM(AK52:AK58)</f>
        <v>0</v>
      </c>
      <c r="AL51" s="58">
        <f t="shared" si="22"/>
        <v>0</v>
      </c>
      <c r="AM51" s="31">
        <f>SUM(AM52:AM58)</f>
        <v>0</v>
      </c>
      <c r="AN51" s="31">
        <f>SUM(AN52:AN58)</f>
        <v>0</v>
      </c>
      <c r="AO51" s="31">
        <f>SUM(AO52:AO58)</f>
        <v>0</v>
      </c>
      <c r="AP51" s="31">
        <f>SUM(AP52:AP58)</f>
        <v>274</v>
      </c>
      <c r="AQ51" s="58"/>
      <c r="AR51" s="31">
        <f>SUM(AR52:AR58)</f>
        <v>133</v>
      </c>
      <c r="AS51" s="31">
        <f>SUM(AS52:AS58)</f>
        <v>14</v>
      </c>
      <c r="AT51" s="62">
        <f t="shared" si="23"/>
        <v>5.109489051094891</v>
      </c>
      <c r="AU51" s="31">
        <f>SUM(AU52:AU58)</f>
        <v>10</v>
      </c>
      <c r="AV51" s="31">
        <f>SUM(AV52:AV58)</f>
        <v>0</v>
      </c>
      <c r="AW51" s="31">
        <f>SUM(AW52:AW58)</f>
        <v>0</v>
      </c>
    </row>
    <row r="52" spans="1:49" s="32" customFormat="1" ht="30.75" customHeight="1">
      <c r="A52" s="33" t="s">
        <v>21</v>
      </c>
      <c r="B52" s="34">
        <f t="shared" si="12"/>
        <v>151</v>
      </c>
      <c r="C52" s="58">
        <f>IF(B51&gt;0,B52/B51*100,0)</f>
        <v>55.1094890510949</v>
      </c>
      <c r="D52" s="34">
        <f t="shared" si="13"/>
        <v>84</v>
      </c>
      <c r="E52" s="34">
        <f t="shared" si="14"/>
        <v>4</v>
      </c>
      <c r="F52" s="58">
        <f t="shared" si="15"/>
        <v>2.6490066225165565</v>
      </c>
      <c r="G52" s="34">
        <f t="shared" si="16"/>
        <v>3</v>
      </c>
      <c r="H52" s="34">
        <f t="shared" si="17"/>
        <v>0</v>
      </c>
      <c r="I52" s="34">
        <f t="shared" si="18"/>
        <v>0</v>
      </c>
      <c r="J52" s="35">
        <v>0</v>
      </c>
      <c r="K52" s="58">
        <f>IF(J51&gt;0,J52/J51*100,0)</f>
        <v>0</v>
      </c>
      <c r="L52" s="35">
        <v>0</v>
      </c>
      <c r="M52" s="35">
        <v>0</v>
      </c>
      <c r="N52" s="58">
        <f t="shared" si="19"/>
        <v>0</v>
      </c>
      <c r="O52" s="35">
        <v>0</v>
      </c>
      <c r="P52" s="35"/>
      <c r="Q52" s="36">
        <v>0</v>
      </c>
      <c r="R52" s="35">
        <v>0</v>
      </c>
      <c r="S52" s="58">
        <f>IF(R51&gt;0,R52/R51*100,0)</f>
        <v>0</v>
      </c>
      <c r="T52" s="35">
        <v>0</v>
      </c>
      <c r="U52" s="35">
        <v>0</v>
      </c>
      <c r="V52" s="58">
        <f t="shared" si="20"/>
        <v>0</v>
      </c>
      <c r="W52" s="35">
        <v>0</v>
      </c>
      <c r="X52" s="35"/>
      <c r="Y52" s="36">
        <v>0</v>
      </c>
      <c r="Z52" s="35">
        <v>0</v>
      </c>
      <c r="AA52" s="58">
        <f>IF(Z51&gt;0,Z52/Z51*100,0)</f>
        <v>0</v>
      </c>
      <c r="AB52" s="35">
        <v>0</v>
      </c>
      <c r="AC52" s="35">
        <v>0</v>
      </c>
      <c r="AD52" s="58">
        <f t="shared" si="21"/>
        <v>0</v>
      </c>
      <c r="AE52" s="35">
        <v>0</v>
      </c>
      <c r="AF52" s="35"/>
      <c r="AG52" s="36">
        <v>0</v>
      </c>
      <c r="AH52" s="35">
        <v>0</v>
      </c>
      <c r="AI52" s="58">
        <f>IF(AH51&gt;0,AH52/AH51*100,0)</f>
        <v>0</v>
      </c>
      <c r="AJ52" s="35">
        <v>0</v>
      </c>
      <c r="AK52" s="35">
        <v>0</v>
      </c>
      <c r="AL52" s="58">
        <f t="shared" si="22"/>
        <v>0</v>
      </c>
      <c r="AM52" s="35">
        <v>0</v>
      </c>
      <c r="AN52" s="35"/>
      <c r="AO52" s="36">
        <v>0</v>
      </c>
      <c r="AP52" s="35">
        <v>151</v>
      </c>
      <c r="AQ52" s="58">
        <f>IF(AP51&gt;0,AP52/AP51*100,0)</f>
        <v>55.1094890510949</v>
      </c>
      <c r="AR52" s="35">
        <v>84</v>
      </c>
      <c r="AS52" s="35">
        <v>4</v>
      </c>
      <c r="AT52" s="62">
        <f t="shared" si="23"/>
        <v>2.6490066225165565</v>
      </c>
      <c r="AU52" s="35">
        <v>3</v>
      </c>
      <c r="AV52" s="35"/>
      <c r="AW52" s="35">
        <v>0</v>
      </c>
    </row>
    <row r="53" spans="1:49" s="32" customFormat="1" ht="30.75" customHeight="1">
      <c r="A53" s="33" t="s">
        <v>22</v>
      </c>
      <c r="B53" s="34">
        <f t="shared" si="12"/>
        <v>83</v>
      </c>
      <c r="C53" s="58">
        <f>IF(B51&gt;0,B53/B51*100,0)</f>
        <v>30.29197080291971</v>
      </c>
      <c r="D53" s="34">
        <f t="shared" si="13"/>
        <v>35</v>
      </c>
      <c r="E53" s="34">
        <f t="shared" si="14"/>
        <v>7</v>
      </c>
      <c r="F53" s="58">
        <f t="shared" si="15"/>
        <v>8.433734939759036</v>
      </c>
      <c r="G53" s="34">
        <f t="shared" si="16"/>
        <v>5</v>
      </c>
      <c r="H53" s="34">
        <f t="shared" si="17"/>
        <v>0</v>
      </c>
      <c r="I53" s="34">
        <f t="shared" si="18"/>
        <v>0</v>
      </c>
      <c r="J53" s="35">
        <v>0</v>
      </c>
      <c r="K53" s="58">
        <f>IF(J51&gt;0,J53/J51*100,0)</f>
        <v>0</v>
      </c>
      <c r="L53" s="35">
        <v>0</v>
      </c>
      <c r="M53" s="35">
        <v>0</v>
      </c>
      <c r="N53" s="58">
        <f t="shared" si="19"/>
        <v>0</v>
      </c>
      <c r="O53" s="35">
        <v>0</v>
      </c>
      <c r="P53" s="35"/>
      <c r="Q53" s="36">
        <v>0</v>
      </c>
      <c r="R53" s="35">
        <v>0</v>
      </c>
      <c r="S53" s="58">
        <f>IF(R51&gt;0,R53/R51*100,0)</f>
        <v>0</v>
      </c>
      <c r="T53" s="35">
        <v>0</v>
      </c>
      <c r="U53" s="35">
        <v>0</v>
      </c>
      <c r="V53" s="58">
        <f t="shared" si="20"/>
        <v>0</v>
      </c>
      <c r="W53" s="35">
        <v>0</v>
      </c>
      <c r="X53" s="35"/>
      <c r="Y53" s="36">
        <v>0</v>
      </c>
      <c r="Z53" s="35">
        <v>0</v>
      </c>
      <c r="AA53" s="58">
        <f>IF(Z51&gt;0,Z53/Z51*100,0)</f>
        <v>0</v>
      </c>
      <c r="AB53" s="35">
        <v>0</v>
      </c>
      <c r="AC53" s="35">
        <v>0</v>
      </c>
      <c r="AD53" s="58">
        <f t="shared" si="21"/>
        <v>0</v>
      </c>
      <c r="AE53" s="35">
        <v>0</v>
      </c>
      <c r="AF53" s="35"/>
      <c r="AG53" s="36">
        <v>0</v>
      </c>
      <c r="AH53" s="35">
        <v>0</v>
      </c>
      <c r="AI53" s="58">
        <f>IF(AH51&gt;0,AH53/AH51*100,0)</f>
        <v>0</v>
      </c>
      <c r="AJ53" s="35">
        <v>0</v>
      </c>
      <c r="AK53" s="35">
        <v>0</v>
      </c>
      <c r="AL53" s="58">
        <f t="shared" si="22"/>
        <v>0</v>
      </c>
      <c r="AM53" s="35">
        <v>0</v>
      </c>
      <c r="AN53" s="35"/>
      <c r="AO53" s="36">
        <v>0</v>
      </c>
      <c r="AP53" s="35">
        <v>83</v>
      </c>
      <c r="AQ53" s="58">
        <f>IF(AP51&gt;0,AP53/AP51*100,0)</f>
        <v>30.29197080291971</v>
      </c>
      <c r="AR53" s="35">
        <v>35</v>
      </c>
      <c r="AS53" s="35">
        <v>7</v>
      </c>
      <c r="AT53" s="62">
        <f t="shared" si="23"/>
        <v>8.433734939759036</v>
      </c>
      <c r="AU53" s="35">
        <v>5</v>
      </c>
      <c r="AV53" s="35"/>
      <c r="AW53" s="35">
        <v>0</v>
      </c>
    </row>
    <row r="54" spans="1:49" s="32" customFormat="1" ht="30.75" customHeight="1">
      <c r="A54" s="33" t="s">
        <v>23</v>
      </c>
      <c r="B54" s="34">
        <f t="shared" si="12"/>
        <v>28</v>
      </c>
      <c r="C54" s="58">
        <f>IF(B51&gt;0,B54/B51*100,0)</f>
        <v>10.218978102189782</v>
      </c>
      <c r="D54" s="34">
        <f t="shared" si="13"/>
        <v>10</v>
      </c>
      <c r="E54" s="34">
        <f t="shared" si="14"/>
        <v>2</v>
      </c>
      <c r="F54" s="58">
        <f t="shared" si="15"/>
        <v>7.142857142857142</v>
      </c>
      <c r="G54" s="34">
        <f t="shared" si="16"/>
        <v>1</v>
      </c>
      <c r="H54" s="34">
        <f t="shared" si="17"/>
        <v>0</v>
      </c>
      <c r="I54" s="34">
        <f t="shared" si="18"/>
        <v>0</v>
      </c>
      <c r="J54" s="35">
        <v>0</v>
      </c>
      <c r="K54" s="58">
        <f>IF(J51&gt;0,J54/J51*100,0)</f>
        <v>0</v>
      </c>
      <c r="L54" s="35">
        <v>0</v>
      </c>
      <c r="M54" s="35">
        <v>0</v>
      </c>
      <c r="N54" s="58">
        <f t="shared" si="19"/>
        <v>0</v>
      </c>
      <c r="O54" s="35">
        <v>0</v>
      </c>
      <c r="P54" s="35"/>
      <c r="Q54" s="36">
        <v>0</v>
      </c>
      <c r="R54" s="35">
        <v>0</v>
      </c>
      <c r="S54" s="58">
        <f>IF(R51&gt;0,R54/R51*100,0)</f>
        <v>0</v>
      </c>
      <c r="T54" s="35">
        <v>0</v>
      </c>
      <c r="U54" s="35">
        <v>0</v>
      </c>
      <c r="V54" s="58">
        <f t="shared" si="20"/>
        <v>0</v>
      </c>
      <c r="W54" s="35">
        <v>0</v>
      </c>
      <c r="X54" s="35"/>
      <c r="Y54" s="36">
        <v>0</v>
      </c>
      <c r="Z54" s="35">
        <v>0</v>
      </c>
      <c r="AA54" s="58">
        <f>IF(Z51&gt;0,Z54/Z51*100,0)</f>
        <v>0</v>
      </c>
      <c r="AB54" s="35">
        <v>0</v>
      </c>
      <c r="AC54" s="35">
        <v>0</v>
      </c>
      <c r="AD54" s="58">
        <f t="shared" si="21"/>
        <v>0</v>
      </c>
      <c r="AE54" s="35">
        <v>0</v>
      </c>
      <c r="AF54" s="35"/>
      <c r="AG54" s="36">
        <v>0</v>
      </c>
      <c r="AH54" s="35">
        <v>0</v>
      </c>
      <c r="AI54" s="58">
        <f>IF(AH51&gt;0,AH54/AH51*100,0)</f>
        <v>0</v>
      </c>
      <c r="AJ54" s="35">
        <v>0</v>
      </c>
      <c r="AK54" s="35">
        <v>0</v>
      </c>
      <c r="AL54" s="58">
        <f t="shared" si="22"/>
        <v>0</v>
      </c>
      <c r="AM54" s="35">
        <v>0</v>
      </c>
      <c r="AN54" s="35"/>
      <c r="AO54" s="36">
        <v>0</v>
      </c>
      <c r="AP54" s="35">
        <v>28</v>
      </c>
      <c r="AQ54" s="58">
        <f>IF(AP51&gt;0,AP54/AP51*100,0)</f>
        <v>10.218978102189782</v>
      </c>
      <c r="AR54" s="35">
        <v>10</v>
      </c>
      <c r="AS54" s="35">
        <v>2</v>
      </c>
      <c r="AT54" s="62">
        <f t="shared" si="23"/>
        <v>7.142857142857142</v>
      </c>
      <c r="AU54" s="35">
        <v>1</v>
      </c>
      <c r="AV54" s="35"/>
      <c r="AW54" s="35">
        <v>0</v>
      </c>
    </row>
    <row r="55" spans="1:49" s="32" customFormat="1" ht="30.75" customHeight="1">
      <c r="A55" s="33" t="s">
        <v>24</v>
      </c>
      <c r="B55" s="34">
        <f t="shared" si="12"/>
        <v>8</v>
      </c>
      <c r="C55" s="58">
        <f>IF(B51&gt;0,B55/B51*100,0)</f>
        <v>2.9197080291970803</v>
      </c>
      <c r="D55" s="34">
        <f t="shared" si="13"/>
        <v>3</v>
      </c>
      <c r="E55" s="34">
        <f t="shared" si="14"/>
        <v>1</v>
      </c>
      <c r="F55" s="58">
        <f t="shared" si="15"/>
        <v>12.5</v>
      </c>
      <c r="G55" s="34">
        <f t="shared" si="16"/>
        <v>1</v>
      </c>
      <c r="H55" s="34">
        <f t="shared" si="17"/>
        <v>0</v>
      </c>
      <c r="I55" s="34">
        <f t="shared" si="18"/>
        <v>0</v>
      </c>
      <c r="J55" s="35">
        <v>0</v>
      </c>
      <c r="K55" s="58">
        <f>IF(J51&gt;0,J55/J51*100,0)</f>
        <v>0</v>
      </c>
      <c r="L55" s="35">
        <v>0</v>
      </c>
      <c r="M55" s="35">
        <v>0</v>
      </c>
      <c r="N55" s="58">
        <f t="shared" si="19"/>
        <v>0</v>
      </c>
      <c r="O55" s="35">
        <v>0</v>
      </c>
      <c r="P55" s="35"/>
      <c r="Q55" s="36">
        <v>0</v>
      </c>
      <c r="R55" s="35">
        <v>0</v>
      </c>
      <c r="S55" s="58">
        <f>IF(R51&gt;0,R55/R51*100,0)</f>
        <v>0</v>
      </c>
      <c r="T55" s="35">
        <v>0</v>
      </c>
      <c r="U55" s="35">
        <v>0</v>
      </c>
      <c r="V55" s="58">
        <f t="shared" si="20"/>
        <v>0</v>
      </c>
      <c r="W55" s="35">
        <v>0</v>
      </c>
      <c r="X55" s="35"/>
      <c r="Y55" s="36">
        <v>0</v>
      </c>
      <c r="Z55" s="35">
        <v>0</v>
      </c>
      <c r="AA55" s="58">
        <f>IF(Z51&gt;0,Z55/Z51*100,0)</f>
        <v>0</v>
      </c>
      <c r="AB55" s="35">
        <v>0</v>
      </c>
      <c r="AC55" s="35">
        <v>0</v>
      </c>
      <c r="AD55" s="58">
        <f t="shared" si="21"/>
        <v>0</v>
      </c>
      <c r="AE55" s="35">
        <v>0</v>
      </c>
      <c r="AF55" s="35"/>
      <c r="AG55" s="36">
        <v>0</v>
      </c>
      <c r="AH55" s="35">
        <v>0</v>
      </c>
      <c r="AI55" s="58">
        <f>IF(AH51&gt;0,AH55/AH51*100,0)</f>
        <v>0</v>
      </c>
      <c r="AJ55" s="35">
        <v>0</v>
      </c>
      <c r="AK55" s="35">
        <v>0</v>
      </c>
      <c r="AL55" s="58">
        <f t="shared" si="22"/>
        <v>0</v>
      </c>
      <c r="AM55" s="35">
        <v>0</v>
      </c>
      <c r="AN55" s="35"/>
      <c r="AO55" s="36">
        <v>0</v>
      </c>
      <c r="AP55" s="35">
        <v>8</v>
      </c>
      <c r="AQ55" s="58">
        <f>IF(AP51&gt;0,AP55/AP51*100,0)</f>
        <v>2.9197080291970803</v>
      </c>
      <c r="AR55" s="35">
        <v>3</v>
      </c>
      <c r="AS55" s="35">
        <v>1</v>
      </c>
      <c r="AT55" s="62">
        <f t="shared" si="23"/>
        <v>12.5</v>
      </c>
      <c r="AU55" s="35">
        <v>1</v>
      </c>
      <c r="AV55" s="35"/>
      <c r="AW55" s="35">
        <v>0</v>
      </c>
    </row>
    <row r="56" spans="1:49" s="32" customFormat="1" ht="30.75" customHeight="1">
      <c r="A56" s="33" t="s">
        <v>25</v>
      </c>
      <c r="B56" s="34">
        <f t="shared" si="12"/>
        <v>1</v>
      </c>
      <c r="C56" s="58">
        <f>IF(B51&gt;0,B56/B51*100,0)</f>
        <v>0.36496350364963503</v>
      </c>
      <c r="D56" s="34">
        <f t="shared" si="13"/>
        <v>0</v>
      </c>
      <c r="E56" s="34">
        <f t="shared" si="14"/>
        <v>0</v>
      </c>
      <c r="F56" s="58">
        <f t="shared" si="15"/>
        <v>0</v>
      </c>
      <c r="G56" s="34">
        <f t="shared" si="16"/>
        <v>0</v>
      </c>
      <c r="H56" s="34">
        <f t="shared" si="17"/>
        <v>0</v>
      </c>
      <c r="I56" s="34">
        <f t="shared" si="18"/>
        <v>0</v>
      </c>
      <c r="J56" s="35">
        <v>0</v>
      </c>
      <c r="K56" s="58">
        <f>IF(J51&gt;0,J56/J51*100,0)</f>
        <v>0</v>
      </c>
      <c r="L56" s="35">
        <v>0</v>
      </c>
      <c r="M56" s="35">
        <v>0</v>
      </c>
      <c r="N56" s="58">
        <f t="shared" si="19"/>
        <v>0</v>
      </c>
      <c r="O56" s="35">
        <v>0</v>
      </c>
      <c r="P56" s="35"/>
      <c r="Q56" s="36">
        <v>0</v>
      </c>
      <c r="R56" s="35">
        <v>0</v>
      </c>
      <c r="S56" s="58">
        <f>IF(R51&gt;0,R56/R51*100,0)</f>
        <v>0</v>
      </c>
      <c r="T56" s="35">
        <v>0</v>
      </c>
      <c r="U56" s="35">
        <v>0</v>
      </c>
      <c r="V56" s="58">
        <f t="shared" si="20"/>
        <v>0</v>
      </c>
      <c r="W56" s="35">
        <v>0</v>
      </c>
      <c r="X56" s="35"/>
      <c r="Y56" s="36">
        <v>0</v>
      </c>
      <c r="Z56" s="35">
        <v>0</v>
      </c>
      <c r="AA56" s="58">
        <f>IF(Z51&gt;0,Z56/Z51*100,0)</f>
        <v>0</v>
      </c>
      <c r="AB56" s="35">
        <v>0</v>
      </c>
      <c r="AC56" s="35">
        <v>0</v>
      </c>
      <c r="AD56" s="58">
        <f t="shared" si="21"/>
        <v>0</v>
      </c>
      <c r="AE56" s="35">
        <v>0</v>
      </c>
      <c r="AF56" s="35"/>
      <c r="AG56" s="36">
        <v>0</v>
      </c>
      <c r="AH56" s="35">
        <v>0</v>
      </c>
      <c r="AI56" s="58">
        <f>IF(AH51&gt;0,AH56/AH51*100,0)</f>
        <v>0</v>
      </c>
      <c r="AJ56" s="35">
        <v>0</v>
      </c>
      <c r="AK56" s="35">
        <v>0</v>
      </c>
      <c r="AL56" s="58">
        <f t="shared" si="22"/>
        <v>0</v>
      </c>
      <c r="AM56" s="35">
        <v>0</v>
      </c>
      <c r="AN56" s="35"/>
      <c r="AO56" s="36">
        <v>0</v>
      </c>
      <c r="AP56" s="35">
        <v>1</v>
      </c>
      <c r="AQ56" s="58">
        <f>IF(AP51&gt;0,AP56/AP51*100,0)</f>
        <v>0.36496350364963503</v>
      </c>
      <c r="AR56" s="35">
        <v>0</v>
      </c>
      <c r="AS56" s="35">
        <v>0</v>
      </c>
      <c r="AT56" s="62">
        <f t="shared" si="23"/>
        <v>0</v>
      </c>
      <c r="AU56" s="35">
        <v>0</v>
      </c>
      <c r="AV56" s="35"/>
      <c r="AW56" s="35">
        <v>0</v>
      </c>
    </row>
    <row r="57" spans="1:49" s="32" customFormat="1" ht="30.75" customHeight="1">
      <c r="A57" s="33" t="s">
        <v>26</v>
      </c>
      <c r="B57" s="34">
        <f t="shared" si="12"/>
        <v>3</v>
      </c>
      <c r="C57" s="58">
        <f>IF(B51&gt;0,B57/B51*100,0)</f>
        <v>1.094890510948905</v>
      </c>
      <c r="D57" s="34">
        <f t="shared" si="13"/>
        <v>1</v>
      </c>
      <c r="E57" s="34">
        <f t="shared" si="14"/>
        <v>0</v>
      </c>
      <c r="F57" s="58">
        <f t="shared" si="15"/>
        <v>0</v>
      </c>
      <c r="G57" s="34">
        <f t="shared" si="16"/>
        <v>0</v>
      </c>
      <c r="H57" s="34">
        <f t="shared" si="17"/>
        <v>0</v>
      </c>
      <c r="I57" s="34">
        <f t="shared" si="18"/>
        <v>0</v>
      </c>
      <c r="J57" s="35">
        <v>0</v>
      </c>
      <c r="K57" s="58">
        <f>IF(J51&gt;0,J57/J51*100,0)</f>
        <v>0</v>
      </c>
      <c r="L57" s="35">
        <v>0</v>
      </c>
      <c r="M57" s="35">
        <v>0</v>
      </c>
      <c r="N57" s="58">
        <f t="shared" si="19"/>
        <v>0</v>
      </c>
      <c r="O57" s="35">
        <v>0</v>
      </c>
      <c r="P57" s="35"/>
      <c r="Q57" s="36">
        <v>0</v>
      </c>
      <c r="R57" s="35">
        <v>0</v>
      </c>
      <c r="S57" s="58">
        <f>IF(R51&gt;0,R57/R51*100,0)</f>
        <v>0</v>
      </c>
      <c r="T57" s="35">
        <v>0</v>
      </c>
      <c r="U57" s="35">
        <v>0</v>
      </c>
      <c r="V57" s="58">
        <f t="shared" si="20"/>
        <v>0</v>
      </c>
      <c r="W57" s="35">
        <v>0</v>
      </c>
      <c r="X57" s="35"/>
      <c r="Y57" s="36">
        <v>0</v>
      </c>
      <c r="Z57" s="35">
        <v>0</v>
      </c>
      <c r="AA57" s="58">
        <f>IF(Z51&gt;0,Z57/Z51*100,0)</f>
        <v>0</v>
      </c>
      <c r="AB57" s="35">
        <v>0</v>
      </c>
      <c r="AC57" s="35">
        <v>0</v>
      </c>
      <c r="AD57" s="58">
        <f t="shared" si="21"/>
        <v>0</v>
      </c>
      <c r="AE57" s="35">
        <v>0</v>
      </c>
      <c r="AF57" s="35"/>
      <c r="AG57" s="36">
        <v>0</v>
      </c>
      <c r="AH57" s="35">
        <v>0</v>
      </c>
      <c r="AI57" s="58">
        <f>IF(AH51&gt;0,AH57/AH51*100,0)</f>
        <v>0</v>
      </c>
      <c r="AJ57" s="35">
        <v>0</v>
      </c>
      <c r="AK57" s="35">
        <v>0</v>
      </c>
      <c r="AL57" s="58">
        <f t="shared" si="22"/>
        <v>0</v>
      </c>
      <c r="AM57" s="35">
        <v>0</v>
      </c>
      <c r="AN57" s="35"/>
      <c r="AO57" s="36">
        <v>0</v>
      </c>
      <c r="AP57" s="35">
        <v>3</v>
      </c>
      <c r="AQ57" s="58">
        <f>IF(AP51&gt;0,AP57/AP51*100,0)</f>
        <v>1.094890510948905</v>
      </c>
      <c r="AR57" s="35">
        <v>1</v>
      </c>
      <c r="AS57" s="35">
        <v>0</v>
      </c>
      <c r="AT57" s="62">
        <f t="shared" si="23"/>
        <v>0</v>
      </c>
      <c r="AU57" s="35">
        <v>0</v>
      </c>
      <c r="AV57" s="35"/>
      <c r="AW57" s="35">
        <v>0</v>
      </c>
    </row>
    <row r="58" spans="1:49" s="32" customFormat="1" ht="30.75" customHeight="1">
      <c r="A58" s="46" t="s">
        <v>27</v>
      </c>
      <c r="B58" s="38">
        <f t="shared" si="12"/>
        <v>0</v>
      </c>
      <c r="C58" s="58">
        <f>IF(B51&gt;0,B58/B51*100,0)</f>
        <v>0</v>
      </c>
      <c r="D58" s="38">
        <f t="shared" si="13"/>
        <v>0</v>
      </c>
      <c r="E58" s="38">
        <f t="shared" si="14"/>
        <v>0</v>
      </c>
      <c r="F58" s="58">
        <f t="shared" si="15"/>
        <v>0</v>
      </c>
      <c r="G58" s="38">
        <f t="shared" si="16"/>
        <v>0</v>
      </c>
      <c r="H58" s="38">
        <f t="shared" si="17"/>
        <v>0</v>
      </c>
      <c r="I58" s="38">
        <f t="shared" si="18"/>
        <v>0</v>
      </c>
      <c r="J58" s="48">
        <v>0</v>
      </c>
      <c r="K58" s="61">
        <f>IF(J51&gt;0,J58/J51*100,0)</f>
        <v>0</v>
      </c>
      <c r="L58" s="48">
        <v>0</v>
      </c>
      <c r="M58" s="48">
        <v>0</v>
      </c>
      <c r="N58" s="61">
        <f t="shared" si="19"/>
        <v>0</v>
      </c>
      <c r="O58" s="48">
        <v>0</v>
      </c>
      <c r="P58" s="48"/>
      <c r="Q58" s="49">
        <v>0</v>
      </c>
      <c r="R58" s="48">
        <v>0</v>
      </c>
      <c r="S58" s="61">
        <f>IF(R51&gt;0,R58/R51*100,0)</f>
        <v>0</v>
      </c>
      <c r="T58" s="48">
        <v>0</v>
      </c>
      <c r="U58" s="48">
        <v>0</v>
      </c>
      <c r="V58" s="61">
        <f t="shared" si="20"/>
        <v>0</v>
      </c>
      <c r="W58" s="48">
        <v>0</v>
      </c>
      <c r="X58" s="48"/>
      <c r="Y58" s="49">
        <v>0</v>
      </c>
      <c r="Z58" s="48">
        <v>0</v>
      </c>
      <c r="AA58" s="61">
        <f>IF(Z51&gt;0,Z58/Z51*100,0)</f>
        <v>0</v>
      </c>
      <c r="AB58" s="48">
        <v>0</v>
      </c>
      <c r="AC58" s="48">
        <v>0</v>
      </c>
      <c r="AD58" s="61">
        <f t="shared" si="21"/>
        <v>0</v>
      </c>
      <c r="AE58" s="48">
        <v>0</v>
      </c>
      <c r="AF58" s="48"/>
      <c r="AG58" s="49">
        <v>0</v>
      </c>
      <c r="AH58" s="48">
        <v>0</v>
      </c>
      <c r="AI58" s="61">
        <f>IF(AH51&gt;0,AH58/AH51*100,0)</f>
        <v>0</v>
      </c>
      <c r="AJ58" s="48">
        <v>0</v>
      </c>
      <c r="AK58" s="48">
        <v>0</v>
      </c>
      <c r="AL58" s="61">
        <f t="shared" si="22"/>
        <v>0</v>
      </c>
      <c r="AM58" s="48">
        <v>0</v>
      </c>
      <c r="AN58" s="48"/>
      <c r="AO58" s="49">
        <v>0</v>
      </c>
      <c r="AP58" s="48">
        <v>0</v>
      </c>
      <c r="AQ58" s="61">
        <f>IF(AP51&gt;0,AP58/AP51*100,0)</f>
        <v>0</v>
      </c>
      <c r="AR58" s="48">
        <v>0</v>
      </c>
      <c r="AS58" s="48">
        <v>0</v>
      </c>
      <c r="AT58" s="63">
        <f t="shared" si="23"/>
        <v>0</v>
      </c>
      <c r="AU58" s="48">
        <v>0</v>
      </c>
      <c r="AV58" s="48"/>
      <c r="AW58" s="48">
        <v>0</v>
      </c>
    </row>
    <row r="59" spans="1:49" s="32" customFormat="1" ht="30.75" customHeight="1">
      <c r="A59" s="29" t="s">
        <v>33</v>
      </c>
      <c r="B59" s="30">
        <f t="shared" si="12"/>
        <v>627</v>
      </c>
      <c r="C59" s="58"/>
      <c r="D59" s="30">
        <f t="shared" si="13"/>
        <v>298</v>
      </c>
      <c r="E59" s="30">
        <f t="shared" si="14"/>
        <v>25</v>
      </c>
      <c r="F59" s="58">
        <f t="shared" si="15"/>
        <v>3.9872408293460926</v>
      </c>
      <c r="G59" s="30">
        <f t="shared" si="16"/>
        <v>14</v>
      </c>
      <c r="H59" s="30">
        <f t="shared" si="17"/>
        <v>0</v>
      </c>
      <c r="I59" s="30">
        <f t="shared" si="18"/>
        <v>1</v>
      </c>
      <c r="J59" s="31">
        <f>SUM(J60:J66)</f>
        <v>0</v>
      </c>
      <c r="K59" s="58"/>
      <c r="L59" s="31">
        <f>SUM(L60:L66)</f>
        <v>0</v>
      </c>
      <c r="M59" s="31">
        <f>SUM(M60:M66)</f>
        <v>0</v>
      </c>
      <c r="N59" s="58">
        <f t="shared" si="19"/>
        <v>0</v>
      </c>
      <c r="O59" s="31">
        <f>SUM(O60:O66)</f>
        <v>0</v>
      </c>
      <c r="P59" s="31">
        <f>SUM(P60:P66)</f>
        <v>0</v>
      </c>
      <c r="Q59" s="31">
        <f>SUM(Q60:Q66)</f>
        <v>0</v>
      </c>
      <c r="R59" s="31">
        <f>SUM(R60:R66)</f>
        <v>0</v>
      </c>
      <c r="S59" s="58"/>
      <c r="T59" s="31">
        <f>SUM(T60:T66)</f>
        <v>0</v>
      </c>
      <c r="U59" s="31">
        <f>SUM(U60:U66)</f>
        <v>0</v>
      </c>
      <c r="V59" s="58">
        <f t="shared" si="20"/>
        <v>0</v>
      </c>
      <c r="W59" s="31">
        <f>SUM(W60:W66)</f>
        <v>0</v>
      </c>
      <c r="X59" s="31">
        <f>SUM(X60:X66)</f>
        <v>0</v>
      </c>
      <c r="Y59" s="31">
        <f>SUM(Y60:Y66)</f>
        <v>0</v>
      </c>
      <c r="Z59" s="31">
        <f>SUM(Z60:Z66)</f>
        <v>300</v>
      </c>
      <c r="AA59" s="58"/>
      <c r="AB59" s="31">
        <f>SUM(AB60:AB66)</f>
        <v>149</v>
      </c>
      <c r="AC59" s="31">
        <f>SUM(AC60:AC66)</f>
        <v>13</v>
      </c>
      <c r="AD59" s="58">
        <f t="shared" si="21"/>
        <v>4.333333333333334</v>
      </c>
      <c r="AE59" s="31">
        <f>SUM(AE60:AE66)</f>
        <v>8</v>
      </c>
      <c r="AF59" s="31">
        <f>SUM(AF60:AF66)</f>
        <v>0</v>
      </c>
      <c r="AG59" s="31">
        <f>SUM(AG60:AG66)</f>
        <v>0</v>
      </c>
      <c r="AH59" s="31">
        <f>SUM(AH60:AH66)</f>
        <v>327</v>
      </c>
      <c r="AI59" s="58"/>
      <c r="AJ59" s="31">
        <f>SUM(AJ60:AJ66)</f>
        <v>149</v>
      </c>
      <c r="AK59" s="31">
        <f>SUM(AK60:AK66)</f>
        <v>12</v>
      </c>
      <c r="AL59" s="58">
        <f t="shared" si="22"/>
        <v>3.669724770642202</v>
      </c>
      <c r="AM59" s="31">
        <f>SUM(AM60:AM66)</f>
        <v>6</v>
      </c>
      <c r="AN59" s="31">
        <f>SUM(AN60:AN66)</f>
        <v>0</v>
      </c>
      <c r="AO59" s="31">
        <f>SUM(AO60:AO66)</f>
        <v>1</v>
      </c>
      <c r="AP59" s="31">
        <f>SUM(AP60:AP66)</f>
        <v>0</v>
      </c>
      <c r="AQ59" s="58"/>
      <c r="AR59" s="31">
        <f>SUM(AR60:AR66)</f>
        <v>0</v>
      </c>
      <c r="AS59" s="31">
        <f>SUM(AS60:AS66)</f>
        <v>0</v>
      </c>
      <c r="AT59" s="62">
        <f t="shared" si="23"/>
        <v>0</v>
      </c>
      <c r="AU59" s="31">
        <f>SUM(AU60:AU66)</f>
        <v>0</v>
      </c>
      <c r="AV59" s="31">
        <f>SUM(AV60:AV66)</f>
        <v>0</v>
      </c>
      <c r="AW59" s="31">
        <f>SUM(AW60:AW66)</f>
        <v>0</v>
      </c>
    </row>
    <row r="60" spans="1:49" s="32" customFormat="1" ht="30.75" customHeight="1">
      <c r="A60" s="33" t="s">
        <v>21</v>
      </c>
      <c r="B60" s="34">
        <f t="shared" si="12"/>
        <v>297</v>
      </c>
      <c r="C60" s="58">
        <f>IF(B59&gt;0,B60/B59*100,0)</f>
        <v>47.368421052631575</v>
      </c>
      <c r="D60" s="34">
        <f t="shared" si="13"/>
        <v>160</v>
      </c>
      <c r="E60" s="34">
        <f t="shared" si="14"/>
        <v>7</v>
      </c>
      <c r="F60" s="58">
        <f t="shared" si="15"/>
        <v>2.356902356902357</v>
      </c>
      <c r="G60" s="34">
        <f t="shared" si="16"/>
        <v>5</v>
      </c>
      <c r="H60" s="34">
        <f t="shared" si="17"/>
        <v>0</v>
      </c>
      <c r="I60" s="34">
        <f t="shared" si="18"/>
        <v>0</v>
      </c>
      <c r="J60" s="35">
        <v>0</v>
      </c>
      <c r="K60" s="58">
        <f>IF(J59&gt;0,J60/J59*100,0)</f>
        <v>0</v>
      </c>
      <c r="L60" s="35">
        <v>0</v>
      </c>
      <c r="M60" s="35">
        <v>0</v>
      </c>
      <c r="N60" s="58">
        <f t="shared" si="19"/>
        <v>0</v>
      </c>
      <c r="O60" s="35">
        <v>0</v>
      </c>
      <c r="P60" s="35"/>
      <c r="Q60" s="36">
        <v>0</v>
      </c>
      <c r="R60" s="35">
        <v>0</v>
      </c>
      <c r="S60" s="58">
        <f>IF(R59&gt;0,R60/R59*100,0)</f>
        <v>0</v>
      </c>
      <c r="T60" s="35">
        <v>0</v>
      </c>
      <c r="U60" s="35">
        <v>0</v>
      </c>
      <c r="V60" s="58">
        <f t="shared" si="20"/>
        <v>0</v>
      </c>
      <c r="W60" s="35">
        <v>0</v>
      </c>
      <c r="X60" s="35"/>
      <c r="Y60" s="36">
        <v>0</v>
      </c>
      <c r="Z60" s="35">
        <v>147</v>
      </c>
      <c r="AA60" s="58">
        <f>IF(Z59&gt;0,Z60/Z59*100,0)</f>
        <v>49</v>
      </c>
      <c r="AB60" s="35">
        <v>78</v>
      </c>
      <c r="AC60" s="35">
        <v>3</v>
      </c>
      <c r="AD60" s="58">
        <f t="shared" si="21"/>
        <v>2.0408163265306123</v>
      </c>
      <c r="AE60" s="35">
        <v>2</v>
      </c>
      <c r="AF60" s="35"/>
      <c r="AG60" s="36">
        <v>0</v>
      </c>
      <c r="AH60" s="35">
        <v>150</v>
      </c>
      <c r="AI60" s="58">
        <f>IF(AH59&gt;0,AH60/AH59*100,0)</f>
        <v>45.87155963302752</v>
      </c>
      <c r="AJ60" s="35">
        <v>82</v>
      </c>
      <c r="AK60" s="35">
        <v>4</v>
      </c>
      <c r="AL60" s="58">
        <f t="shared" si="22"/>
        <v>2.666666666666667</v>
      </c>
      <c r="AM60" s="35">
        <v>3</v>
      </c>
      <c r="AN60" s="35"/>
      <c r="AO60" s="36">
        <v>0</v>
      </c>
      <c r="AP60" s="35">
        <v>0</v>
      </c>
      <c r="AQ60" s="58">
        <f>IF(AP59&gt;0,AP60/AP59*100,0)</f>
        <v>0</v>
      </c>
      <c r="AR60" s="35">
        <v>0</v>
      </c>
      <c r="AS60" s="35">
        <v>0</v>
      </c>
      <c r="AT60" s="62">
        <f t="shared" si="23"/>
        <v>0</v>
      </c>
      <c r="AU60" s="35">
        <v>0</v>
      </c>
      <c r="AV60" s="35"/>
      <c r="AW60" s="35">
        <v>0</v>
      </c>
    </row>
    <row r="61" spans="1:49" s="32" customFormat="1" ht="30.75" customHeight="1">
      <c r="A61" s="33" t="s">
        <v>22</v>
      </c>
      <c r="B61" s="34">
        <f t="shared" si="12"/>
        <v>161</v>
      </c>
      <c r="C61" s="58">
        <f>IF(B59&gt;0,B61/B59*100,0)</f>
        <v>25.677830940988837</v>
      </c>
      <c r="D61" s="34">
        <f t="shared" si="13"/>
        <v>76</v>
      </c>
      <c r="E61" s="34">
        <f t="shared" si="14"/>
        <v>5</v>
      </c>
      <c r="F61" s="58">
        <f t="shared" si="15"/>
        <v>3.1055900621118013</v>
      </c>
      <c r="G61" s="34">
        <f t="shared" si="16"/>
        <v>2</v>
      </c>
      <c r="H61" s="34">
        <f t="shared" si="17"/>
        <v>0</v>
      </c>
      <c r="I61" s="34">
        <f t="shared" si="18"/>
        <v>0</v>
      </c>
      <c r="J61" s="35">
        <v>0</v>
      </c>
      <c r="K61" s="58">
        <f>IF(J59&gt;0,J61/J59*100,0)</f>
        <v>0</v>
      </c>
      <c r="L61" s="35">
        <v>0</v>
      </c>
      <c r="M61" s="35">
        <v>0</v>
      </c>
      <c r="N61" s="58">
        <f t="shared" si="19"/>
        <v>0</v>
      </c>
      <c r="O61" s="35">
        <v>0</v>
      </c>
      <c r="P61" s="35"/>
      <c r="Q61" s="36">
        <v>0</v>
      </c>
      <c r="R61" s="35">
        <v>0</v>
      </c>
      <c r="S61" s="58">
        <f>IF(R59&gt;0,R61/R59*100,0)</f>
        <v>0</v>
      </c>
      <c r="T61" s="35">
        <v>0</v>
      </c>
      <c r="U61" s="35">
        <v>0</v>
      </c>
      <c r="V61" s="58">
        <f t="shared" si="20"/>
        <v>0</v>
      </c>
      <c r="W61" s="35">
        <v>0</v>
      </c>
      <c r="X61" s="35"/>
      <c r="Y61" s="36">
        <v>0</v>
      </c>
      <c r="Z61" s="35">
        <v>83</v>
      </c>
      <c r="AA61" s="58">
        <f>IF(Z59&gt;0,Z61/Z59*100,0)</f>
        <v>27.666666666666668</v>
      </c>
      <c r="AB61" s="35">
        <v>38</v>
      </c>
      <c r="AC61" s="35">
        <v>3</v>
      </c>
      <c r="AD61" s="58">
        <f t="shared" si="21"/>
        <v>3.614457831325301</v>
      </c>
      <c r="AE61" s="35">
        <v>1</v>
      </c>
      <c r="AF61" s="35"/>
      <c r="AG61" s="36">
        <v>0</v>
      </c>
      <c r="AH61" s="35">
        <v>78</v>
      </c>
      <c r="AI61" s="58">
        <f>IF(AH59&gt;0,AH61/AH59*100,0)</f>
        <v>23.853211009174313</v>
      </c>
      <c r="AJ61" s="35">
        <v>38</v>
      </c>
      <c r="AK61" s="35">
        <v>2</v>
      </c>
      <c r="AL61" s="58">
        <f t="shared" si="22"/>
        <v>2.564102564102564</v>
      </c>
      <c r="AM61" s="35">
        <v>1</v>
      </c>
      <c r="AN61" s="35"/>
      <c r="AO61" s="36">
        <v>0</v>
      </c>
      <c r="AP61" s="35">
        <v>0</v>
      </c>
      <c r="AQ61" s="58">
        <f>IF(AP59&gt;0,AP61/AP59*100,0)</f>
        <v>0</v>
      </c>
      <c r="AR61" s="35">
        <v>0</v>
      </c>
      <c r="AS61" s="35">
        <v>0</v>
      </c>
      <c r="AT61" s="62">
        <f t="shared" si="23"/>
        <v>0</v>
      </c>
      <c r="AU61" s="35">
        <v>0</v>
      </c>
      <c r="AV61" s="35"/>
      <c r="AW61" s="35">
        <v>0</v>
      </c>
    </row>
    <row r="62" spans="1:49" s="32" customFormat="1" ht="30.75" customHeight="1">
      <c r="A62" s="33" t="s">
        <v>23</v>
      </c>
      <c r="B62" s="34">
        <f t="shared" si="12"/>
        <v>88</v>
      </c>
      <c r="C62" s="58">
        <f>IF(B59&gt;0,B62/B59*100,0)</f>
        <v>14.035087719298245</v>
      </c>
      <c r="D62" s="34">
        <f t="shared" si="13"/>
        <v>39</v>
      </c>
      <c r="E62" s="34">
        <f t="shared" si="14"/>
        <v>4</v>
      </c>
      <c r="F62" s="58">
        <f t="shared" si="15"/>
        <v>4.545454545454546</v>
      </c>
      <c r="G62" s="34">
        <f t="shared" si="16"/>
        <v>4</v>
      </c>
      <c r="H62" s="34">
        <f t="shared" si="17"/>
        <v>0</v>
      </c>
      <c r="I62" s="34">
        <f t="shared" si="18"/>
        <v>0</v>
      </c>
      <c r="J62" s="35">
        <v>0</v>
      </c>
      <c r="K62" s="58">
        <f>IF(J59&gt;0,J62/J59*100,0)</f>
        <v>0</v>
      </c>
      <c r="L62" s="35">
        <v>0</v>
      </c>
      <c r="M62" s="35">
        <v>0</v>
      </c>
      <c r="N62" s="58">
        <f t="shared" si="19"/>
        <v>0</v>
      </c>
      <c r="O62" s="35">
        <v>0</v>
      </c>
      <c r="P62" s="35"/>
      <c r="Q62" s="36">
        <v>0</v>
      </c>
      <c r="R62" s="35">
        <v>0</v>
      </c>
      <c r="S62" s="58">
        <f>IF(R59&gt;0,R62/R59*100,0)</f>
        <v>0</v>
      </c>
      <c r="T62" s="35">
        <v>0</v>
      </c>
      <c r="U62" s="35">
        <v>0</v>
      </c>
      <c r="V62" s="58">
        <f t="shared" si="20"/>
        <v>0</v>
      </c>
      <c r="W62" s="35">
        <v>0</v>
      </c>
      <c r="X62" s="35"/>
      <c r="Y62" s="36">
        <v>0</v>
      </c>
      <c r="Z62" s="35">
        <v>41</v>
      </c>
      <c r="AA62" s="58">
        <f>IF(Z59&gt;0,Z62/Z59*100,0)</f>
        <v>13.666666666666666</v>
      </c>
      <c r="AB62" s="35">
        <v>22</v>
      </c>
      <c r="AC62" s="35">
        <v>3</v>
      </c>
      <c r="AD62" s="58">
        <f t="shared" si="21"/>
        <v>7.317073170731707</v>
      </c>
      <c r="AE62" s="35">
        <v>3</v>
      </c>
      <c r="AF62" s="35"/>
      <c r="AG62" s="36">
        <v>0</v>
      </c>
      <c r="AH62" s="35">
        <v>47</v>
      </c>
      <c r="AI62" s="58">
        <f>IF(AH59&gt;0,AH62/AH59*100,0)</f>
        <v>14.37308868501529</v>
      </c>
      <c r="AJ62" s="35">
        <v>17</v>
      </c>
      <c r="AK62" s="35">
        <v>1</v>
      </c>
      <c r="AL62" s="58">
        <f t="shared" si="22"/>
        <v>2.127659574468085</v>
      </c>
      <c r="AM62" s="35">
        <v>1</v>
      </c>
      <c r="AN62" s="35"/>
      <c r="AO62" s="36">
        <v>0</v>
      </c>
      <c r="AP62" s="35">
        <v>0</v>
      </c>
      <c r="AQ62" s="58">
        <f>IF(AP59&gt;0,AP62/AP59*100,0)</f>
        <v>0</v>
      </c>
      <c r="AR62" s="35">
        <v>0</v>
      </c>
      <c r="AS62" s="35">
        <v>0</v>
      </c>
      <c r="AT62" s="62">
        <f t="shared" si="23"/>
        <v>0</v>
      </c>
      <c r="AU62" s="35">
        <v>0</v>
      </c>
      <c r="AV62" s="35"/>
      <c r="AW62" s="35">
        <v>0</v>
      </c>
    </row>
    <row r="63" spans="1:49" s="32" customFormat="1" ht="30.75" customHeight="1">
      <c r="A63" s="33" t="s">
        <v>24</v>
      </c>
      <c r="B63" s="34">
        <f t="shared" si="12"/>
        <v>46</v>
      </c>
      <c r="C63" s="58">
        <f>IF(B59&gt;0,B63/B59*100,0)</f>
        <v>7.336523125996811</v>
      </c>
      <c r="D63" s="34">
        <f t="shared" si="13"/>
        <v>15</v>
      </c>
      <c r="E63" s="34">
        <f t="shared" si="14"/>
        <v>5</v>
      </c>
      <c r="F63" s="58">
        <f t="shared" si="15"/>
        <v>10.869565217391305</v>
      </c>
      <c r="G63" s="34">
        <f t="shared" si="16"/>
        <v>2</v>
      </c>
      <c r="H63" s="34">
        <f t="shared" si="17"/>
        <v>0</v>
      </c>
      <c r="I63" s="34">
        <f t="shared" si="18"/>
        <v>0</v>
      </c>
      <c r="J63" s="35">
        <v>0</v>
      </c>
      <c r="K63" s="58">
        <f>IF(J59&gt;0,J63/J59*100,0)</f>
        <v>0</v>
      </c>
      <c r="L63" s="35">
        <v>0</v>
      </c>
      <c r="M63" s="35">
        <v>0</v>
      </c>
      <c r="N63" s="58">
        <f t="shared" si="19"/>
        <v>0</v>
      </c>
      <c r="O63" s="35">
        <v>0</v>
      </c>
      <c r="P63" s="35"/>
      <c r="Q63" s="36">
        <v>0</v>
      </c>
      <c r="R63" s="35">
        <v>0</v>
      </c>
      <c r="S63" s="58">
        <f>IF(R59&gt;0,R63/R59*100,0)</f>
        <v>0</v>
      </c>
      <c r="T63" s="35">
        <v>0</v>
      </c>
      <c r="U63" s="35">
        <v>0</v>
      </c>
      <c r="V63" s="58">
        <f t="shared" si="20"/>
        <v>0</v>
      </c>
      <c r="W63" s="35">
        <v>0</v>
      </c>
      <c r="X63" s="35"/>
      <c r="Y63" s="36">
        <v>0</v>
      </c>
      <c r="Z63" s="35">
        <v>18</v>
      </c>
      <c r="AA63" s="58">
        <f>IF(Z59&gt;0,Z63/Z59*100,0)</f>
        <v>6</v>
      </c>
      <c r="AB63" s="35">
        <v>7</v>
      </c>
      <c r="AC63" s="35">
        <v>3</v>
      </c>
      <c r="AD63" s="58">
        <f t="shared" si="21"/>
        <v>16.666666666666664</v>
      </c>
      <c r="AE63" s="35">
        <v>1</v>
      </c>
      <c r="AF63" s="35"/>
      <c r="AG63" s="36">
        <v>0</v>
      </c>
      <c r="AH63" s="35">
        <v>28</v>
      </c>
      <c r="AI63" s="58">
        <f>IF(AH59&gt;0,AH63/AH59*100,0)</f>
        <v>8.56269113149847</v>
      </c>
      <c r="AJ63" s="35">
        <v>8</v>
      </c>
      <c r="AK63" s="35">
        <v>2</v>
      </c>
      <c r="AL63" s="58">
        <f t="shared" si="22"/>
        <v>7.142857142857142</v>
      </c>
      <c r="AM63" s="35">
        <v>1</v>
      </c>
      <c r="AN63" s="35"/>
      <c r="AO63" s="36">
        <v>0</v>
      </c>
      <c r="AP63" s="35">
        <v>0</v>
      </c>
      <c r="AQ63" s="58">
        <f>IF(AP59&gt;0,AP63/AP59*100,0)</f>
        <v>0</v>
      </c>
      <c r="AR63" s="35">
        <v>0</v>
      </c>
      <c r="AS63" s="35">
        <v>0</v>
      </c>
      <c r="AT63" s="62">
        <f t="shared" si="23"/>
        <v>0</v>
      </c>
      <c r="AU63" s="35">
        <v>0</v>
      </c>
      <c r="AV63" s="35"/>
      <c r="AW63" s="35">
        <v>0</v>
      </c>
    </row>
    <row r="64" spans="1:49" s="32" customFormat="1" ht="30.75" customHeight="1">
      <c r="A64" s="33" t="s">
        <v>25</v>
      </c>
      <c r="B64" s="34">
        <f t="shared" si="12"/>
        <v>28</v>
      </c>
      <c r="C64" s="58">
        <f>IF(B59&gt;0,B64/B59*100,0)</f>
        <v>4.4657097288676235</v>
      </c>
      <c r="D64" s="34">
        <f t="shared" si="13"/>
        <v>8</v>
      </c>
      <c r="E64" s="34">
        <f t="shared" si="14"/>
        <v>2</v>
      </c>
      <c r="F64" s="58">
        <f t="shared" si="15"/>
        <v>7.142857142857142</v>
      </c>
      <c r="G64" s="34">
        <f t="shared" si="16"/>
        <v>1</v>
      </c>
      <c r="H64" s="34">
        <f t="shared" si="17"/>
        <v>0</v>
      </c>
      <c r="I64" s="34">
        <f t="shared" si="18"/>
        <v>1</v>
      </c>
      <c r="J64" s="35">
        <v>0</v>
      </c>
      <c r="K64" s="58">
        <f>IF(J59&gt;0,J64/J59*100,0)</f>
        <v>0</v>
      </c>
      <c r="L64" s="35">
        <v>0</v>
      </c>
      <c r="M64" s="35">
        <v>0</v>
      </c>
      <c r="N64" s="58">
        <f t="shared" si="19"/>
        <v>0</v>
      </c>
      <c r="O64" s="35">
        <v>0</v>
      </c>
      <c r="P64" s="35"/>
      <c r="Q64" s="36">
        <v>0</v>
      </c>
      <c r="R64" s="35">
        <v>0</v>
      </c>
      <c r="S64" s="58">
        <f>IF(R59&gt;0,R64/R59*100,0)</f>
        <v>0</v>
      </c>
      <c r="T64" s="35">
        <v>0</v>
      </c>
      <c r="U64" s="35">
        <v>0</v>
      </c>
      <c r="V64" s="58">
        <f t="shared" si="20"/>
        <v>0</v>
      </c>
      <c r="W64" s="35">
        <v>0</v>
      </c>
      <c r="X64" s="35"/>
      <c r="Y64" s="36">
        <v>0</v>
      </c>
      <c r="Z64" s="35">
        <v>10</v>
      </c>
      <c r="AA64" s="58">
        <f>IF(Z59&gt;0,Z64/Z59*100,0)</f>
        <v>3.3333333333333335</v>
      </c>
      <c r="AB64" s="35">
        <v>4</v>
      </c>
      <c r="AC64" s="35">
        <v>1</v>
      </c>
      <c r="AD64" s="58">
        <f t="shared" si="21"/>
        <v>10</v>
      </c>
      <c r="AE64" s="35">
        <v>1</v>
      </c>
      <c r="AF64" s="35"/>
      <c r="AG64" s="36">
        <v>0</v>
      </c>
      <c r="AH64" s="35">
        <v>18</v>
      </c>
      <c r="AI64" s="58">
        <f>IF(AH59&gt;0,AH64/AH59*100,0)</f>
        <v>5.5045871559633035</v>
      </c>
      <c r="AJ64" s="35">
        <v>4</v>
      </c>
      <c r="AK64" s="35">
        <v>1</v>
      </c>
      <c r="AL64" s="58">
        <f t="shared" si="22"/>
        <v>5.555555555555555</v>
      </c>
      <c r="AM64" s="35">
        <v>0</v>
      </c>
      <c r="AN64" s="35"/>
      <c r="AO64" s="36">
        <v>1</v>
      </c>
      <c r="AP64" s="35">
        <v>0</v>
      </c>
      <c r="AQ64" s="58">
        <f>IF(AP59&gt;0,AP64/AP59*100,0)</f>
        <v>0</v>
      </c>
      <c r="AR64" s="35">
        <v>0</v>
      </c>
      <c r="AS64" s="35">
        <v>0</v>
      </c>
      <c r="AT64" s="62">
        <f t="shared" si="23"/>
        <v>0</v>
      </c>
      <c r="AU64" s="35">
        <v>0</v>
      </c>
      <c r="AV64" s="35"/>
      <c r="AW64" s="35">
        <v>0</v>
      </c>
    </row>
    <row r="65" spans="1:49" s="32" customFormat="1" ht="30.75" customHeight="1">
      <c r="A65" s="33" t="s">
        <v>26</v>
      </c>
      <c r="B65" s="34">
        <f t="shared" si="12"/>
        <v>7</v>
      </c>
      <c r="C65" s="58">
        <f>IF(B59&gt;0,B65/B59*100,0)</f>
        <v>1.1164274322169059</v>
      </c>
      <c r="D65" s="34">
        <f t="shared" si="13"/>
        <v>0</v>
      </c>
      <c r="E65" s="34">
        <f t="shared" si="14"/>
        <v>2</v>
      </c>
      <c r="F65" s="58">
        <f t="shared" si="15"/>
        <v>28.57142857142857</v>
      </c>
      <c r="G65" s="34">
        <f t="shared" si="16"/>
        <v>0</v>
      </c>
      <c r="H65" s="34">
        <f t="shared" si="17"/>
        <v>0</v>
      </c>
      <c r="I65" s="34">
        <f t="shared" si="18"/>
        <v>0</v>
      </c>
      <c r="J65" s="35">
        <v>0</v>
      </c>
      <c r="K65" s="58">
        <f>IF(J59&gt;0,J65/J59*100,0)</f>
        <v>0</v>
      </c>
      <c r="L65" s="35">
        <v>0</v>
      </c>
      <c r="M65" s="35">
        <v>0</v>
      </c>
      <c r="N65" s="58">
        <f t="shared" si="19"/>
        <v>0</v>
      </c>
      <c r="O65" s="35">
        <v>0</v>
      </c>
      <c r="P65" s="35"/>
      <c r="Q65" s="36">
        <v>0</v>
      </c>
      <c r="R65" s="35">
        <v>0</v>
      </c>
      <c r="S65" s="58">
        <f>IF(R59&gt;0,R65/R59*100,0)</f>
        <v>0</v>
      </c>
      <c r="T65" s="35">
        <v>0</v>
      </c>
      <c r="U65" s="35">
        <v>0</v>
      </c>
      <c r="V65" s="58">
        <f t="shared" si="20"/>
        <v>0</v>
      </c>
      <c r="W65" s="35">
        <v>0</v>
      </c>
      <c r="X65" s="35"/>
      <c r="Y65" s="36">
        <v>0</v>
      </c>
      <c r="Z65" s="35">
        <v>1</v>
      </c>
      <c r="AA65" s="58">
        <f>IF(Z59&gt;0,Z65/Z59*100,0)</f>
        <v>0.33333333333333337</v>
      </c>
      <c r="AB65" s="35">
        <v>0</v>
      </c>
      <c r="AC65" s="35">
        <v>0</v>
      </c>
      <c r="AD65" s="58">
        <f t="shared" si="21"/>
        <v>0</v>
      </c>
      <c r="AE65" s="35">
        <v>0</v>
      </c>
      <c r="AF65" s="35"/>
      <c r="AG65" s="36">
        <v>0</v>
      </c>
      <c r="AH65" s="35">
        <v>6</v>
      </c>
      <c r="AI65" s="58">
        <f>IF(AH59&gt;0,AH65/AH59*100,0)</f>
        <v>1.834862385321101</v>
      </c>
      <c r="AJ65" s="35">
        <v>0</v>
      </c>
      <c r="AK65" s="35">
        <v>2</v>
      </c>
      <c r="AL65" s="58">
        <f t="shared" si="22"/>
        <v>33.33333333333333</v>
      </c>
      <c r="AM65" s="35">
        <v>0</v>
      </c>
      <c r="AN65" s="35"/>
      <c r="AO65" s="36">
        <v>0</v>
      </c>
      <c r="AP65" s="35">
        <v>0</v>
      </c>
      <c r="AQ65" s="58">
        <f>IF(AP59&gt;0,AP65/AP59*100,0)</f>
        <v>0</v>
      </c>
      <c r="AR65" s="35">
        <v>0</v>
      </c>
      <c r="AS65" s="35">
        <v>0</v>
      </c>
      <c r="AT65" s="62">
        <f t="shared" si="23"/>
        <v>0</v>
      </c>
      <c r="AU65" s="35">
        <v>0</v>
      </c>
      <c r="AV65" s="35"/>
      <c r="AW65" s="35">
        <v>0</v>
      </c>
    </row>
    <row r="66" spans="1:49" s="32" customFormat="1" ht="30.75" customHeight="1">
      <c r="A66" s="46" t="s">
        <v>27</v>
      </c>
      <c r="B66" s="38">
        <f t="shared" si="12"/>
        <v>0</v>
      </c>
      <c r="C66" s="58">
        <f>IF(B59&gt;0,B66/B59*100,0)</f>
        <v>0</v>
      </c>
      <c r="D66" s="38">
        <f t="shared" si="13"/>
        <v>0</v>
      </c>
      <c r="E66" s="38">
        <f t="shared" si="14"/>
        <v>0</v>
      </c>
      <c r="F66" s="58">
        <f t="shared" si="15"/>
        <v>0</v>
      </c>
      <c r="G66" s="38">
        <f t="shared" si="16"/>
        <v>0</v>
      </c>
      <c r="H66" s="38">
        <f t="shared" si="17"/>
        <v>0</v>
      </c>
      <c r="I66" s="38">
        <f t="shared" si="18"/>
        <v>0</v>
      </c>
      <c r="J66" s="48">
        <v>0</v>
      </c>
      <c r="K66" s="61">
        <f>IF(J59&gt;0,J66/J59*100,0)</f>
        <v>0</v>
      </c>
      <c r="L66" s="48">
        <v>0</v>
      </c>
      <c r="M66" s="48">
        <v>0</v>
      </c>
      <c r="N66" s="61">
        <f t="shared" si="19"/>
        <v>0</v>
      </c>
      <c r="O66" s="48">
        <v>0</v>
      </c>
      <c r="P66" s="48"/>
      <c r="Q66" s="49">
        <v>0</v>
      </c>
      <c r="R66" s="48">
        <v>0</v>
      </c>
      <c r="S66" s="61">
        <f>IF(R59&gt;0,R66/R59*100,0)</f>
        <v>0</v>
      </c>
      <c r="T66" s="48">
        <v>0</v>
      </c>
      <c r="U66" s="48">
        <v>0</v>
      </c>
      <c r="V66" s="61">
        <f t="shared" si="20"/>
        <v>0</v>
      </c>
      <c r="W66" s="48">
        <v>0</v>
      </c>
      <c r="X66" s="48"/>
      <c r="Y66" s="49">
        <v>0</v>
      </c>
      <c r="Z66" s="48">
        <v>0</v>
      </c>
      <c r="AA66" s="61">
        <f>IF(Z59&gt;0,Z66/Z59*100,0)</f>
        <v>0</v>
      </c>
      <c r="AB66" s="48">
        <v>0</v>
      </c>
      <c r="AC66" s="48">
        <v>0</v>
      </c>
      <c r="AD66" s="61">
        <f t="shared" si="21"/>
        <v>0</v>
      </c>
      <c r="AE66" s="48">
        <v>0</v>
      </c>
      <c r="AF66" s="48"/>
      <c r="AG66" s="49">
        <v>0</v>
      </c>
      <c r="AH66" s="48">
        <v>0</v>
      </c>
      <c r="AI66" s="61">
        <f>IF(AH59&gt;0,AH66/AH59*100,0)</f>
        <v>0</v>
      </c>
      <c r="AJ66" s="48">
        <v>0</v>
      </c>
      <c r="AK66" s="48">
        <v>0</v>
      </c>
      <c r="AL66" s="61">
        <f t="shared" si="22"/>
        <v>0</v>
      </c>
      <c r="AM66" s="48">
        <v>0</v>
      </c>
      <c r="AN66" s="48"/>
      <c r="AO66" s="49">
        <v>0</v>
      </c>
      <c r="AP66" s="48">
        <v>0</v>
      </c>
      <c r="AQ66" s="61">
        <f>IF(AP59&gt;0,AP66/AP59*100,0)</f>
        <v>0</v>
      </c>
      <c r="AR66" s="48">
        <v>0</v>
      </c>
      <c r="AS66" s="48">
        <v>0</v>
      </c>
      <c r="AT66" s="63">
        <f t="shared" si="23"/>
        <v>0</v>
      </c>
      <c r="AU66" s="48">
        <v>0</v>
      </c>
      <c r="AV66" s="48"/>
      <c r="AW66" s="48">
        <v>0</v>
      </c>
    </row>
    <row r="67" spans="1:49" s="32" customFormat="1" ht="30.75" customHeight="1">
      <c r="A67" s="29" t="s">
        <v>34</v>
      </c>
      <c r="B67" s="30">
        <f t="shared" si="12"/>
        <v>627</v>
      </c>
      <c r="C67" s="58"/>
      <c r="D67" s="30">
        <f t="shared" si="13"/>
        <v>298</v>
      </c>
      <c r="E67" s="30">
        <f t="shared" si="14"/>
        <v>25</v>
      </c>
      <c r="F67" s="58">
        <f t="shared" si="15"/>
        <v>3.9872408293460926</v>
      </c>
      <c r="G67" s="30">
        <f t="shared" si="16"/>
        <v>14</v>
      </c>
      <c r="H67" s="30">
        <f t="shared" si="17"/>
        <v>0</v>
      </c>
      <c r="I67" s="30">
        <f t="shared" si="18"/>
        <v>1</v>
      </c>
      <c r="J67" s="31">
        <f>SUM(J68:J74)</f>
        <v>0</v>
      </c>
      <c r="K67" s="58"/>
      <c r="L67" s="31">
        <f>SUM(L68:L74)</f>
        <v>0</v>
      </c>
      <c r="M67" s="31">
        <f>SUM(M68:M74)</f>
        <v>0</v>
      </c>
      <c r="N67" s="58">
        <f t="shared" si="19"/>
        <v>0</v>
      </c>
      <c r="O67" s="31">
        <f>SUM(O68:O74)</f>
        <v>0</v>
      </c>
      <c r="P67" s="31">
        <f>SUM(P68:P74)</f>
        <v>0</v>
      </c>
      <c r="Q67" s="31">
        <f>SUM(Q68:Q74)</f>
        <v>0</v>
      </c>
      <c r="R67" s="31">
        <f>SUM(R68:R74)</f>
        <v>0</v>
      </c>
      <c r="S67" s="58"/>
      <c r="T67" s="31">
        <f>SUM(T68:T74)</f>
        <v>0</v>
      </c>
      <c r="U67" s="31">
        <f>SUM(U68:U74)</f>
        <v>0</v>
      </c>
      <c r="V67" s="58">
        <f t="shared" si="20"/>
        <v>0</v>
      </c>
      <c r="W67" s="31">
        <f>SUM(W68:W74)</f>
        <v>0</v>
      </c>
      <c r="X67" s="31">
        <f>SUM(X68:X74)</f>
        <v>0</v>
      </c>
      <c r="Y67" s="31">
        <f>SUM(Y68:Y74)</f>
        <v>0</v>
      </c>
      <c r="Z67" s="31">
        <f>SUM(Z68:Z74)</f>
        <v>300</v>
      </c>
      <c r="AA67" s="58"/>
      <c r="AB67" s="31">
        <f>SUM(AB68:AB74)</f>
        <v>149</v>
      </c>
      <c r="AC67" s="31">
        <f>SUM(AC68:AC74)</f>
        <v>13</v>
      </c>
      <c r="AD67" s="58">
        <f t="shared" si="21"/>
        <v>4.333333333333334</v>
      </c>
      <c r="AE67" s="31">
        <f>SUM(AE68:AE74)</f>
        <v>8</v>
      </c>
      <c r="AF67" s="31">
        <f>SUM(AF68:AF74)</f>
        <v>0</v>
      </c>
      <c r="AG67" s="31">
        <f>SUM(AG68:AG74)</f>
        <v>0</v>
      </c>
      <c r="AH67" s="31">
        <f>SUM(AH68:AH74)</f>
        <v>327</v>
      </c>
      <c r="AI67" s="58"/>
      <c r="AJ67" s="31">
        <f>SUM(AJ68:AJ74)</f>
        <v>149</v>
      </c>
      <c r="AK67" s="31">
        <f>SUM(AK68:AK74)</f>
        <v>12</v>
      </c>
      <c r="AL67" s="58">
        <f t="shared" si="22"/>
        <v>3.669724770642202</v>
      </c>
      <c r="AM67" s="31">
        <f>SUM(AM68:AM74)</f>
        <v>6</v>
      </c>
      <c r="AN67" s="31">
        <f>SUM(AN68:AN74)</f>
        <v>0</v>
      </c>
      <c r="AO67" s="31">
        <f>SUM(AO68:AO74)</f>
        <v>1</v>
      </c>
      <c r="AP67" s="31">
        <f>SUM(AP68:AP74)</f>
        <v>0</v>
      </c>
      <c r="AQ67" s="58"/>
      <c r="AR67" s="31">
        <f>SUM(AR68:AR74)</f>
        <v>0</v>
      </c>
      <c r="AS67" s="31">
        <f>SUM(AS68:AS74)</f>
        <v>0</v>
      </c>
      <c r="AT67" s="62">
        <f t="shared" si="23"/>
        <v>0</v>
      </c>
      <c r="AU67" s="31">
        <f>SUM(AU68:AU74)</f>
        <v>0</v>
      </c>
      <c r="AV67" s="31">
        <f>SUM(AV68:AV74)</f>
        <v>0</v>
      </c>
      <c r="AW67" s="31">
        <f>SUM(AW68:AW74)</f>
        <v>0</v>
      </c>
    </row>
    <row r="68" spans="1:49" s="32" customFormat="1" ht="30.75" customHeight="1">
      <c r="A68" s="33" t="s">
        <v>21</v>
      </c>
      <c r="B68" s="34">
        <f t="shared" si="12"/>
        <v>93</v>
      </c>
      <c r="C68" s="58">
        <f>IF(B67&gt;0,B68/B67*100,0)</f>
        <v>14.832535885167463</v>
      </c>
      <c r="D68" s="34">
        <f t="shared" si="13"/>
        <v>55</v>
      </c>
      <c r="E68" s="34">
        <f t="shared" si="14"/>
        <v>4</v>
      </c>
      <c r="F68" s="58">
        <f t="shared" si="15"/>
        <v>4.301075268817205</v>
      </c>
      <c r="G68" s="34">
        <f t="shared" si="16"/>
        <v>2</v>
      </c>
      <c r="H68" s="34">
        <f t="shared" si="17"/>
        <v>0</v>
      </c>
      <c r="I68" s="34">
        <f t="shared" si="18"/>
        <v>0</v>
      </c>
      <c r="J68" s="35">
        <v>0</v>
      </c>
      <c r="K68" s="58">
        <f>IF(J67&gt;0,J68/J67*100,0)</f>
        <v>0</v>
      </c>
      <c r="L68" s="35">
        <v>0</v>
      </c>
      <c r="M68" s="35">
        <v>0</v>
      </c>
      <c r="N68" s="58">
        <f t="shared" si="19"/>
        <v>0</v>
      </c>
      <c r="O68" s="35">
        <v>0</v>
      </c>
      <c r="P68" s="35"/>
      <c r="Q68" s="36">
        <v>0</v>
      </c>
      <c r="R68" s="35">
        <v>0</v>
      </c>
      <c r="S68" s="58">
        <f>IF(R67&gt;0,R68/R67*100,0)</f>
        <v>0</v>
      </c>
      <c r="T68" s="35">
        <v>0</v>
      </c>
      <c r="U68" s="35">
        <v>0</v>
      </c>
      <c r="V68" s="58">
        <f t="shared" si="20"/>
        <v>0</v>
      </c>
      <c r="W68" s="35">
        <v>0</v>
      </c>
      <c r="X68" s="35"/>
      <c r="Y68" s="36">
        <v>0</v>
      </c>
      <c r="Z68" s="35">
        <v>55</v>
      </c>
      <c r="AA68" s="58">
        <f>IF(Z67&gt;0,Z68/Z67*100,0)</f>
        <v>18.333333333333332</v>
      </c>
      <c r="AB68" s="35">
        <v>29</v>
      </c>
      <c r="AC68" s="35">
        <v>3</v>
      </c>
      <c r="AD68" s="58">
        <f t="shared" si="21"/>
        <v>5.454545454545454</v>
      </c>
      <c r="AE68" s="35">
        <v>1</v>
      </c>
      <c r="AF68" s="35"/>
      <c r="AG68" s="36">
        <v>0</v>
      </c>
      <c r="AH68" s="35">
        <v>38</v>
      </c>
      <c r="AI68" s="58">
        <f>IF(AH67&gt;0,AH68/AH67*100,0)</f>
        <v>11.62079510703364</v>
      </c>
      <c r="AJ68" s="35">
        <v>26</v>
      </c>
      <c r="AK68" s="35">
        <v>1</v>
      </c>
      <c r="AL68" s="58">
        <f t="shared" si="22"/>
        <v>2.631578947368421</v>
      </c>
      <c r="AM68" s="35">
        <v>1</v>
      </c>
      <c r="AN68" s="35"/>
      <c r="AO68" s="36">
        <v>0</v>
      </c>
      <c r="AP68" s="35">
        <v>0</v>
      </c>
      <c r="AQ68" s="58">
        <f>IF(AP67&gt;0,AP68/AP67*100,0)</f>
        <v>0</v>
      </c>
      <c r="AR68" s="35">
        <v>0</v>
      </c>
      <c r="AS68" s="35">
        <v>0</v>
      </c>
      <c r="AT68" s="62">
        <f t="shared" si="23"/>
        <v>0</v>
      </c>
      <c r="AU68" s="35">
        <v>0</v>
      </c>
      <c r="AV68" s="35"/>
      <c r="AW68" s="35">
        <v>0</v>
      </c>
    </row>
    <row r="69" spans="1:49" s="32" customFormat="1" ht="30.75" customHeight="1">
      <c r="A69" s="33" t="s">
        <v>22</v>
      </c>
      <c r="B69" s="34">
        <f t="shared" si="12"/>
        <v>269</v>
      </c>
      <c r="C69" s="58">
        <f>IF(B67&gt;0,B69/B67*100,0)</f>
        <v>42.90271132376395</v>
      </c>
      <c r="D69" s="34">
        <f t="shared" si="13"/>
        <v>141</v>
      </c>
      <c r="E69" s="34">
        <f t="shared" si="14"/>
        <v>8</v>
      </c>
      <c r="F69" s="58">
        <f t="shared" si="15"/>
        <v>2.973977695167286</v>
      </c>
      <c r="G69" s="34">
        <f t="shared" si="16"/>
        <v>6</v>
      </c>
      <c r="H69" s="34">
        <f t="shared" si="17"/>
        <v>0</v>
      </c>
      <c r="I69" s="34">
        <f t="shared" si="18"/>
        <v>0</v>
      </c>
      <c r="J69" s="35">
        <v>0</v>
      </c>
      <c r="K69" s="58">
        <f>IF(J67&gt;0,J69/J67*100,0)</f>
        <v>0</v>
      </c>
      <c r="L69" s="35">
        <v>0</v>
      </c>
      <c r="M69" s="35">
        <v>0</v>
      </c>
      <c r="N69" s="58">
        <f t="shared" si="19"/>
        <v>0</v>
      </c>
      <c r="O69" s="35">
        <v>0</v>
      </c>
      <c r="P69" s="35"/>
      <c r="Q69" s="36">
        <v>0</v>
      </c>
      <c r="R69" s="35">
        <v>0</v>
      </c>
      <c r="S69" s="58">
        <f>IF(R67&gt;0,R69/R67*100,0)</f>
        <v>0</v>
      </c>
      <c r="T69" s="35">
        <v>0</v>
      </c>
      <c r="U69" s="35">
        <v>0</v>
      </c>
      <c r="V69" s="58">
        <f t="shared" si="20"/>
        <v>0</v>
      </c>
      <c r="W69" s="35">
        <v>0</v>
      </c>
      <c r="X69" s="35"/>
      <c r="Y69" s="36">
        <v>0</v>
      </c>
      <c r="Z69" s="35">
        <v>95</v>
      </c>
      <c r="AA69" s="58">
        <f>IF(Z67&gt;0,Z69/Z67*100,0)</f>
        <v>31.666666666666664</v>
      </c>
      <c r="AB69" s="35">
        <v>49</v>
      </c>
      <c r="AC69" s="35">
        <v>4</v>
      </c>
      <c r="AD69" s="58">
        <f t="shared" si="21"/>
        <v>4.2105263157894735</v>
      </c>
      <c r="AE69" s="35">
        <v>3</v>
      </c>
      <c r="AF69" s="35"/>
      <c r="AG69" s="36">
        <v>0</v>
      </c>
      <c r="AH69" s="35">
        <v>174</v>
      </c>
      <c r="AI69" s="58">
        <f>IF(AH67&gt;0,AH69/AH67*100,0)</f>
        <v>53.21100917431193</v>
      </c>
      <c r="AJ69" s="35">
        <v>92</v>
      </c>
      <c r="AK69" s="35">
        <v>4</v>
      </c>
      <c r="AL69" s="58">
        <f t="shared" si="22"/>
        <v>2.2988505747126435</v>
      </c>
      <c r="AM69" s="35">
        <v>3</v>
      </c>
      <c r="AN69" s="35"/>
      <c r="AO69" s="36">
        <v>0</v>
      </c>
      <c r="AP69" s="35">
        <v>0</v>
      </c>
      <c r="AQ69" s="58">
        <f>IF(AP67&gt;0,AP69/AP67*100,0)</f>
        <v>0</v>
      </c>
      <c r="AR69" s="35">
        <v>0</v>
      </c>
      <c r="AS69" s="35">
        <v>0</v>
      </c>
      <c r="AT69" s="62">
        <f t="shared" si="23"/>
        <v>0</v>
      </c>
      <c r="AU69" s="35">
        <v>0</v>
      </c>
      <c r="AV69" s="35"/>
      <c r="AW69" s="35">
        <v>0</v>
      </c>
    </row>
    <row r="70" spans="1:49" s="32" customFormat="1" ht="30.75" customHeight="1">
      <c r="A70" s="33" t="s">
        <v>23</v>
      </c>
      <c r="B70" s="34">
        <f t="shared" si="12"/>
        <v>139</v>
      </c>
      <c r="C70" s="58">
        <f>IF(B67&gt;0,B70/B67*100,0)</f>
        <v>22.169059011164276</v>
      </c>
      <c r="D70" s="34">
        <f t="shared" si="13"/>
        <v>58</v>
      </c>
      <c r="E70" s="34">
        <f t="shared" si="14"/>
        <v>5</v>
      </c>
      <c r="F70" s="58">
        <f t="shared" si="15"/>
        <v>3.597122302158273</v>
      </c>
      <c r="G70" s="34">
        <f t="shared" si="16"/>
        <v>2</v>
      </c>
      <c r="H70" s="34">
        <f t="shared" si="17"/>
        <v>0</v>
      </c>
      <c r="I70" s="34">
        <f t="shared" si="18"/>
        <v>0</v>
      </c>
      <c r="J70" s="35">
        <v>0</v>
      </c>
      <c r="K70" s="58">
        <f>IF(J67&gt;0,J70/J67*100,0)</f>
        <v>0</v>
      </c>
      <c r="L70" s="35">
        <v>0</v>
      </c>
      <c r="M70" s="35">
        <v>0</v>
      </c>
      <c r="N70" s="58">
        <f t="shared" si="19"/>
        <v>0</v>
      </c>
      <c r="O70" s="35">
        <v>0</v>
      </c>
      <c r="P70" s="35"/>
      <c r="Q70" s="36">
        <v>0</v>
      </c>
      <c r="R70" s="35">
        <v>0</v>
      </c>
      <c r="S70" s="58">
        <f>IF(R67&gt;0,R70/R67*100,0)</f>
        <v>0</v>
      </c>
      <c r="T70" s="35">
        <v>0</v>
      </c>
      <c r="U70" s="35">
        <v>0</v>
      </c>
      <c r="V70" s="58">
        <f t="shared" si="20"/>
        <v>0</v>
      </c>
      <c r="W70" s="35">
        <v>0</v>
      </c>
      <c r="X70" s="35"/>
      <c r="Y70" s="36">
        <v>0</v>
      </c>
      <c r="Z70" s="35">
        <v>71</v>
      </c>
      <c r="AA70" s="58">
        <f>IF(Z67&gt;0,Z70/Z67*100,0)</f>
        <v>23.666666666666668</v>
      </c>
      <c r="AB70" s="35">
        <v>37</v>
      </c>
      <c r="AC70" s="35">
        <v>1</v>
      </c>
      <c r="AD70" s="58">
        <f t="shared" si="21"/>
        <v>1.4084507042253522</v>
      </c>
      <c r="AE70" s="35">
        <v>0</v>
      </c>
      <c r="AF70" s="35"/>
      <c r="AG70" s="36">
        <v>0</v>
      </c>
      <c r="AH70" s="35">
        <v>68</v>
      </c>
      <c r="AI70" s="58">
        <f>IF(AH67&gt;0,AH70/AH67*100,0)</f>
        <v>20.795107033639145</v>
      </c>
      <c r="AJ70" s="35">
        <v>21</v>
      </c>
      <c r="AK70" s="35">
        <v>4</v>
      </c>
      <c r="AL70" s="58">
        <f t="shared" si="22"/>
        <v>5.88235294117647</v>
      </c>
      <c r="AM70" s="35">
        <v>2</v>
      </c>
      <c r="AN70" s="35"/>
      <c r="AO70" s="36">
        <v>0</v>
      </c>
      <c r="AP70" s="35">
        <v>0</v>
      </c>
      <c r="AQ70" s="58">
        <f>IF(AP67&gt;0,AP70/AP67*100,0)</f>
        <v>0</v>
      </c>
      <c r="AR70" s="35">
        <v>0</v>
      </c>
      <c r="AS70" s="35">
        <v>0</v>
      </c>
      <c r="AT70" s="62">
        <f t="shared" si="23"/>
        <v>0</v>
      </c>
      <c r="AU70" s="35">
        <v>0</v>
      </c>
      <c r="AV70" s="35"/>
      <c r="AW70" s="35">
        <v>0</v>
      </c>
    </row>
    <row r="71" spans="1:49" s="32" customFormat="1" ht="30.75" customHeight="1">
      <c r="A71" s="33" t="s">
        <v>24</v>
      </c>
      <c r="B71" s="34">
        <f t="shared" si="12"/>
        <v>71</v>
      </c>
      <c r="C71" s="58">
        <f>IF(B67&gt;0,B71/B67*100,0)</f>
        <v>11.323763955342903</v>
      </c>
      <c r="D71" s="34">
        <f t="shared" si="13"/>
        <v>26</v>
      </c>
      <c r="E71" s="34">
        <f t="shared" si="14"/>
        <v>5</v>
      </c>
      <c r="F71" s="58">
        <f t="shared" si="15"/>
        <v>7.042253521126761</v>
      </c>
      <c r="G71" s="34">
        <f t="shared" si="16"/>
        <v>2</v>
      </c>
      <c r="H71" s="34">
        <f t="shared" si="17"/>
        <v>0</v>
      </c>
      <c r="I71" s="34">
        <f t="shared" si="18"/>
        <v>1</v>
      </c>
      <c r="J71" s="35">
        <v>0</v>
      </c>
      <c r="K71" s="58">
        <f>IF(J67&gt;0,J71/J67*100,0)</f>
        <v>0</v>
      </c>
      <c r="L71" s="35">
        <v>0</v>
      </c>
      <c r="M71" s="35">
        <v>0</v>
      </c>
      <c r="N71" s="58">
        <f t="shared" si="19"/>
        <v>0</v>
      </c>
      <c r="O71" s="35">
        <v>0</v>
      </c>
      <c r="P71" s="35"/>
      <c r="Q71" s="36">
        <v>0</v>
      </c>
      <c r="R71" s="35">
        <v>0</v>
      </c>
      <c r="S71" s="58">
        <f>IF(R67&gt;0,R71/R67*100,0)</f>
        <v>0</v>
      </c>
      <c r="T71" s="35">
        <v>0</v>
      </c>
      <c r="U71" s="35">
        <v>0</v>
      </c>
      <c r="V71" s="58">
        <f t="shared" si="20"/>
        <v>0</v>
      </c>
      <c r="W71" s="35">
        <v>0</v>
      </c>
      <c r="X71" s="35"/>
      <c r="Y71" s="36">
        <v>0</v>
      </c>
      <c r="Z71" s="35">
        <v>39</v>
      </c>
      <c r="AA71" s="58">
        <f>IF(Z67&gt;0,Z71/Z67*100,0)</f>
        <v>13</v>
      </c>
      <c r="AB71" s="35">
        <v>20</v>
      </c>
      <c r="AC71" s="35">
        <v>3</v>
      </c>
      <c r="AD71" s="58">
        <f t="shared" si="21"/>
        <v>7.6923076923076925</v>
      </c>
      <c r="AE71" s="35">
        <v>2</v>
      </c>
      <c r="AF71" s="35"/>
      <c r="AG71" s="36">
        <v>0</v>
      </c>
      <c r="AH71" s="35">
        <v>32</v>
      </c>
      <c r="AI71" s="58">
        <f>IF(AH67&gt;0,AH71/AH67*100,0)</f>
        <v>9.785932721712538</v>
      </c>
      <c r="AJ71" s="35">
        <v>6</v>
      </c>
      <c r="AK71" s="35">
        <v>2</v>
      </c>
      <c r="AL71" s="58">
        <f t="shared" si="22"/>
        <v>6.25</v>
      </c>
      <c r="AM71" s="35">
        <v>0</v>
      </c>
      <c r="AN71" s="35"/>
      <c r="AO71" s="36">
        <v>1</v>
      </c>
      <c r="AP71" s="35">
        <v>0</v>
      </c>
      <c r="AQ71" s="58">
        <f>IF(AP67&gt;0,AP71/AP67*100,0)</f>
        <v>0</v>
      </c>
      <c r="AR71" s="35">
        <v>0</v>
      </c>
      <c r="AS71" s="35">
        <v>0</v>
      </c>
      <c r="AT71" s="62">
        <f t="shared" si="23"/>
        <v>0</v>
      </c>
      <c r="AU71" s="35">
        <v>0</v>
      </c>
      <c r="AV71" s="35"/>
      <c r="AW71" s="35">
        <v>0</v>
      </c>
    </row>
    <row r="72" spans="1:49" s="32" customFormat="1" ht="30.75" customHeight="1">
      <c r="A72" s="33" t="s">
        <v>25</v>
      </c>
      <c r="B72" s="34">
        <f t="shared" si="12"/>
        <v>36</v>
      </c>
      <c r="C72" s="58">
        <f>IF(B67&gt;0,B72/B67*100,0)</f>
        <v>5.741626794258373</v>
      </c>
      <c r="D72" s="34">
        <f t="shared" si="13"/>
        <v>14</v>
      </c>
      <c r="E72" s="34">
        <f t="shared" si="14"/>
        <v>3</v>
      </c>
      <c r="F72" s="58">
        <f t="shared" si="15"/>
        <v>8.333333333333332</v>
      </c>
      <c r="G72" s="34">
        <f t="shared" si="16"/>
        <v>2</v>
      </c>
      <c r="H72" s="34">
        <f t="shared" si="17"/>
        <v>0</v>
      </c>
      <c r="I72" s="34">
        <f t="shared" si="18"/>
        <v>0</v>
      </c>
      <c r="J72" s="35">
        <v>0</v>
      </c>
      <c r="K72" s="58">
        <f>IF(J67&gt;0,J72/J67*100,0)</f>
        <v>0</v>
      </c>
      <c r="L72" s="35">
        <v>0</v>
      </c>
      <c r="M72" s="35">
        <v>0</v>
      </c>
      <c r="N72" s="58">
        <f t="shared" si="19"/>
        <v>0</v>
      </c>
      <c r="O72" s="35">
        <v>0</v>
      </c>
      <c r="P72" s="35"/>
      <c r="Q72" s="36">
        <v>0</v>
      </c>
      <c r="R72" s="35">
        <v>0</v>
      </c>
      <c r="S72" s="58">
        <f>IF(R67&gt;0,R72/R67*100,0)</f>
        <v>0</v>
      </c>
      <c r="T72" s="35">
        <v>0</v>
      </c>
      <c r="U72" s="35">
        <v>0</v>
      </c>
      <c r="V72" s="58">
        <f t="shared" si="20"/>
        <v>0</v>
      </c>
      <c r="W72" s="35">
        <v>0</v>
      </c>
      <c r="X72" s="35"/>
      <c r="Y72" s="36">
        <v>0</v>
      </c>
      <c r="Z72" s="35">
        <v>24</v>
      </c>
      <c r="AA72" s="58">
        <f>IF(Z67&gt;0,Z72/Z67*100,0)</f>
        <v>8</v>
      </c>
      <c r="AB72" s="35">
        <v>11</v>
      </c>
      <c r="AC72" s="35">
        <v>2</v>
      </c>
      <c r="AD72" s="58">
        <f t="shared" si="21"/>
        <v>8.333333333333332</v>
      </c>
      <c r="AE72" s="35">
        <v>2</v>
      </c>
      <c r="AF72" s="35"/>
      <c r="AG72" s="36">
        <v>0</v>
      </c>
      <c r="AH72" s="35">
        <v>12</v>
      </c>
      <c r="AI72" s="58">
        <f>IF(AH67&gt;0,AH72/AH67*100,0)</f>
        <v>3.669724770642202</v>
      </c>
      <c r="AJ72" s="35">
        <v>3</v>
      </c>
      <c r="AK72" s="35">
        <v>1</v>
      </c>
      <c r="AL72" s="58">
        <f t="shared" si="22"/>
        <v>8.333333333333332</v>
      </c>
      <c r="AM72" s="35">
        <v>0</v>
      </c>
      <c r="AN72" s="35"/>
      <c r="AO72" s="36">
        <v>0</v>
      </c>
      <c r="AP72" s="35">
        <v>0</v>
      </c>
      <c r="AQ72" s="58">
        <f>IF(AP67&gt;0,AP72/AP67*100,0)</f>
        <v>0</v>
      </c>
      <c r="AR72" s="35">
        <v>0</v>
      </c>
      <c r="AS72" s="35">
        <v>0</v>
      </c>
      <c r="AT72" s="62">
        <f t="shared" si="23"/>
        <v>0</v>
      </c>
      <c r="AU72" s="35">
        <v>0</v>
      </c>
      <c r="AV72" s="35"/>
      <c r="AW72" s="35">
        <v>0</v>
      </c>
    </row>
    <row r="73" spans="1:49" s="32" customFormat="1" ht="30.75" customHeight="1">
      <c r="A73" s="33" t="s">
        <v>26</v>
      </c>
      <c r="B73" s="34">
        <f t="shared" si="12"/>
        <v>12</v>
      </c>
      <c r="C73" s="58">
        <f>IF(B67&gt;0,B73/B67*100,0)</f>
        <v>1.9138755980861244</v>
      </c>
      <c r="D73" s="34">
        <f t="shared" si="13"/>
        <v>3</v>
      </c>
      <c r="E73" s="34">
        <f t="shared" si="14"/>
        <v>0</v>
      </c>
      <c r="F73" s="58">
        <f t="shared" si="15"/>
        <v>0</v>
      </c>
      <c r="G73" s="34">
        <f t="shared" si="16"/>
        <v>0</v>
      </c>
      <c r="H73" s="34">
        <f t="shared" si="17"/>
        <v>0</v>
      </c>
      <c r="I73" s="34">
        <f t="shared" si="18"/>
        <v>0</v>
      </c>
      <c r="J73" s="35">
        <v>0</v>
      </c>
      <c r="K73" s="58">
        <f>IF(J67&gt;0,J73/J67*100,0)</f>
        <v>0</v>
      </c>
      <c r="L73" s="35">
        <v>0</v>
      </c>
      <c r="M73" s="35">
        <v>0</v>
      </c>
      <c r="N73" s="58">
        <f t="shared" si="19"/>
        <v>0</v>
      </c>
      <c r="O73" s="35">
        <v>0</v>
      </c>
      <c r="P73" s="35"/>
      <c r="Q73" s="36">
        <v>0</v>
      </c>
      <c r="R73" s="35">
        <v>0</v>
      </c>
      <c r="S73" s="58">
        <f>IF(R67&gt;0,R73/R67*100,0)</f>
        <v>0</v>
      </c>
      <c r="T73" s="35">
        <v>0</v>
      </c>
      <c r="U73" s="35">
        <v>0</v>
      </c>
      <c r="V73" s="58">
        <f t="shared" si="20"/>
        <v>0</v>
      </c>
      <c r="W73" s="35">
        <v>0</v>
      </c>
      <c r="X73" s="35"/>
      <c r="Y73" s="36">
        <v>0</v>
      </c>
      <c r="Z73" s="35">
        <v>10</v>
      </c>
      <c r="AA73" s="58">
        <f>IF(Z67&gt;0,Z73/Z67*100,0)</f>
        <v>3.3333333333333335</v>
      </c>
      <c r="AB73" s="35">
        <v>3</v>
      </c>
      <c r="AC73" s="35">
        <v>0</v>
      </c>
      <c r="AD73" s="58">
        <f t="shared" si="21"/>
        <v>0</v>
      </c>
      <c r="AE73" s="35">
        <v>0</v>
      </c>
      <c r="AF73" s="35"/>
      <c r="AG73" s="36">
        <v>0</v>
      </c>
      <c r="AH73" s="35">
        <v>2</v>
      </c>
      <c r="AI73" s="58">
        <f>IF(AH67&gt;0,AH73/AH67*100,0)</f>
        <v>0.6116207951070336</v>
      </c>
      <c r="AJ73" s="35">
        <v>0</v>
      </c>
      <c r="AK73" s="35">
        <v>0</v>
      </c>
      <c r="AL73" s="58">
        <f t="shared" si="22"/>
        <v>0</v>
      </c>
      <c r="AM73" s="35">
        <v>0</v>
      </c>
      <c r="AN73" s="35"/>
      <c r="AO73" s="36">
        <v>0</v>
      </c>
      <c r="AP73" s="35">
        <v>0</v>
      </c>
      <c r="AQ73" s="58">
        <f>IF(AP67&gt;0,AP73/AP67*100,0)</f>
        <v>0</v>
      </c>
      <c r="AR73" s="35">
        <v>0</v>
      </c>
      <c r="AS73" s="35">
        <v>0</v>
      </c>
      <c r="AT73" s="62">
        <f t="shared" si="23"/>
        <v>0</v>
      </c>
      <c r="AU73" s="35">
        <v>0</v>
      </c>
      <c r="AV73" s="35"/>
      <c r="AW73" s="35">
        <v>0</v>
      </c>
    </row>
    <row r="74" spans="1:49" s="32" customFormat="1" ht="30.75" customHeight="1">
      <c r="A74" s="46" t="s">
        <v>27</v>
      </c>
      <c r="B74" s="38">
        <f t="shared" si="12"/>
        <v>7</v>
      </c>
      <c r="C74" s="58">
        <f>IF(B67&gt;0,B74/B67*100,0)</f>
        <v>1.1164274322169059</v>
      </c>
      <c r="D74" s="38">
        <f t="shared" si="13"/>
        <v>1</v>
      </c>
      <c r="E74" s="38">
        <f t="shared" si="14"/>
        <v>0</v>
      </c>
      <c r="F74" s="58">
        <f t="shared" si="15"/>
        <v>0</v>
      </c>
      <c r="G74" s="38">
        <f t="shared" si="16"/>
        <v>0</v>
      </c>
      <c r="H74" s="38">
        <f t="shared" si="17"/>
        <v>0</v>
      </c>
      <c r="I74" s="38">
        <f t="shared" si="18"/>
        <v>0</v>
      </c>
      <c r="J74" s="48">
        <v>0</v>
      </c>
      <c r="K74" s="61">
        <f>IF(J67&gt;0,J74/J67*100,0)</f>
        <v>0</v>
      </c>
      <c r="L74" s="48">
        <v>0</v>
      </c>
      <c r="M74" s="48">
        <v>0</v>
      </c>
      <c r="N74" s="61">
        <f t="shared" si="19"/>
        <v>0</v>
      </c>
      <c r="O74" s="48">
        <v>0</v>
      </c>
      <c r="P74" s="48"/>
      <c r="Q74" s="49">
        <v>0</v>
      </c>
      <c r="R74" s="48">
        <v>0</v>
      </c>
      <c r="S74" s="61">
        <f>IF(R67&gt;0,R74/R67*100,0)</f>
        <v>0</v>
      </c>
      <c r="T74" s="48">
        <v>0</v>
      </c>
      <c r="U74" s="48">
        <v>0</v>
      </c>
      <c r="V74" s="61">
        <f t="shared" si="20"/>
        <v>0</v>
      </c>
      <c r="W74" s="48">
        <v>0</v>
      </c>
      <c r="X74" s="48"/>
      <c r="Y74" s="49">
        <v>0</v>
      </c>
      <c r="Z74" s="48">
        <v>6</v>
      </c>
      <c r="AA74" s="61">
        <f>IF(Z67&gt;0,Z74/Z67*100,0)</f>
        <v>2</v>
      </c>
      <c r="AB74" s="48">
        <v>0</v>
      </c>
      <c r="AC74" s="48">
        <v>0</v>
      </c>
      <c r="AD74" s="61">
        <f t="shared" si="21"/>
        <v>0</v>
      </c>
      <c r="AE74" s="48">
        <v>0</v>
      </c>
      <c r="AF74" s="48"/>
      <c r="AG74" s="49">
        <v>0</v>
      </c>
      <c r="AH74" s="48">
        <v>1</v>
      </c>
      <c r="AI74" s="61">
        <f>IF(AH67&gt;0,AH74/AH67*100,0)</f>
        <v>0.3058103975535168</v>
      </c>
      <c r="AJ74" s="48">
        <v>1</v>
      </c>
      <c r="AK74" s="48">
        <v>0</v>
      </c>
      <c r="AL74" s="61">
        <f t="shared" si="22"/>
        <v>0</v>
      </c>
      <c r="AM74" s="48">
        <v>0</v>
      </c>
      <c r="AN74" s="48"/>
      <c r="AO74" s="49">
        <v>0</v>
      </c>
      <c r="AP74" s="48">
        <v>0</v>
      </c>
      <c r="AQ74" s="61">
        <f>IF(AP67&gt;0,AP74/AP67*100,0)</f>
        <v>0</v>
      </c>
      <c r="AR74" s="48">
        <v>0</v>
      </c>
      <c r="AS74" s="48">
        <v>0</v>
      </c>
      <c r="AT74" s="63">
        <f t="shared" si="23"/>
        <v>0</v>
      </c>
      <c r="AU74" s="48">
        <v>0</v>
      </c>
      <c r="AV74" s="48"/>
      <c r="AW74" s="48">
        <v>0</v>
      </c>
    </row>
    <row r="75" spans="1:49" s="32" customFormat="1" ht="30.75" customHeight="1">
      <c r="A75" s="51"/>
      <c r="B75" s="52"/>
      <c r="C75" s="53"/>
      <c r="D75" s="52"/>
      <c r="E75" s="52"/>
      <c r="F75" s="53"/>
      <c r="G75" s="52"/>
      <c r="H75" s="52"/>
      <c r="I75" s="52"/>
      <c r="J75" s="55"/>
      <c r="K75" s="54"/>
      <c r="L75" s="55"/>
      <c r="M75" s="55"/>
      <c r="N75" s="54"/>
      <c r="O75" s="55"/>
      <c r="P75" s="55"/>
      <c r="Q75" s="55"/>
      <c r="R75" s="55"/>
      <c r="S75" s="54"/>
      <c r="T75" s="55"/>
      <c r="U75" s="55"/>
      <c r="V75" s="54"/>
      <c r="W75" s="55"/>
      <c r="X75" s="55"/>
      <c r="Y75" s="55"/>
      <c r="Z75" s="55"/>
      <c r="AA75" s="54"/>
      <c r="AB75" s="55"/>
      <c r="AC75" s="55"/>
      <c r="AD75" s="54"/>
      <c r="AE75" s="55"/>
      <c r="AF75" s="55"/>
      <c r="AG75" s="55"/>
      <c r="AH75" s="55"/>
      <c r="AI75" s="56" t="s">
        <v>37</v>
      </c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</row>
    <row r="76" spans="35:49" ht="20.25" customHeight="1">
      <c r="AI76" s="57" t="s">
        <v>35</v>
      </c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</row>
    <row r="77" spans="11:49" ht="18.75" customHeight="1">
      <c r="K77" s="10"/>
      <c r="L77" s="10"/>
      <c r="M77" s="10"/>
      <c r="N77" s="10"/>
      <c r="O77" s="10"/>
      <c r="P77" s="10"/>
      <c r="Q77" s="10"/>
      <c r="R77" s="10"/>
      <c r="S77" s="9"/>
      <c r="V77" s="7"/>
      <c r="AA77" s="9"/>
      <c r="AD77" s="7"/>
      <c r="AI77" s="17" t="s">
        <v>36</v>
      </c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</row>
    <row r="83" spans="11:49" ht="18.75" customHeight="1">
      <c r="K83" s="10"/>
      <c r="L83" s="10"/>
      <c r="M83" s="10"/>
      <c r="N83" s="10"/>
      <c r="O83" s="10"/>
      <c r="P83" s="10"/>
      <c r="Q83" s="10"/>
      <c r="R83" s="10"/>
      <c r="S83" s="9"/>
      <c r="V83" s="7"/>
      <c r="AA83" s="9"/>
      <c r="AD83" s="7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</row>
  </sheetData>
  <sheetProtection/>
  <mergeCells count="39">
    <mergeCell ref="A1:I1"/>
    <mergeCell ref="J1:AW1"/>
    <mergeCell ref="A2:I2"/>
    <mergeCell ref="J2:AW2"/>
    <mergeCell ref="J4:AW4"/>
    <mergeCell ref="A6:AW6"/>
    <mergeCell ref="A8:A10"/>
    <mergeCell ref="B8:I8"/>
    <mergeCell ref="J8:Q8"/>
    <mergeCell ref="R8:Y8"/>
    <mergeCell ref="Z8:AG8"/>
    <mergeCell ref="AH8:AO8"/>
    <mergeCell ref="K9:K10"/>
    <mergeCell ref="L9:Q9"/>
    <mergeCell ref="R9:R10"/>
    <mergeCell ref="S9:S10"/>
    <mergeCell ref="AP8:AW8"/>
    <mergeCell ref="AI76:AW76"/>
    <mergeCell ref="AI75:AW7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T9:Y9"/>
    <mergeCell ref="Z9:Z10"/>
    <mergeCell ref="AA9:AA10"/>
    <mergeCell ref="AB9:AG9"/>
    <mergeCell ref="AH9:AH10"/>
    <mergeCell ref="AI9:AI10"/>
    <mergeCell ref="AJ9:AO9"/>
    <mergeCell ref="AP9:AP10"/>
    <mergeCell ref="AQ9:AQ10"/>
    <mergeCell ref="AR9:AW9"/>
    <mergeCell ref="AI77:AW77"/>
  </mergeCells>
  <printOptions/>
  <pageMargins left="0.38" right="0.16" top="0.25" bottom="0.2" header="0.21" footer="0.2"/>
  <pageSetup horizontalDpi="600" verticalDpi="600" orientation="landscape" pageOrder="overThenDown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Thang</dc:creator>
  <cp:keywords/>
  <dc:description/>
  <cp:lastModifiedBy>hp</cp:lastModifiedBy>
  <cp:lastPrinted>2024-01-12T04:05:09Z</cp:lastPrinted>
  <dcterms:created xsi:type="dcterms:W3CDTF">2017-01-03T08:00:58Z</dcterms:created>
  <dcterms:modified xsi:type="dcterms:W3CDTF">2024-01-12T04:07:52Z</dcterms:modified>
  <cp:category/>
  <cp:version/>
  <cp:contentType/>
  <cp:contentStatus/>
</cp:coreProperties>
</file>